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zultati" sheetId="1" r:id="rId3"/>
    <sheet state="hidden" name="raw" sheetId="2" r:id="rId4"/>
  </sheets>
  <definedNames>
    <definedName name="empty">Rezultati!$A$1</definedName>
    <definedName hidden="1" localSheetId="0" name="Z_EDD40795_867E_4741_969D_E336EEA5E9EB_.wvu.FilterData">Rezultati!$A$1:$A$36</definedName>
    <definedName hidden="1" localSheetId="0" name="Z_F8731B6E_4324_4E84_A38E_94323BA6680F_.wvu.FilterData">Rezultati!$A$2:$A$36</definedName>
    <definedName hidden="1" localSheetId="0" name="Z_8BF2C90F_310C_4621_BDB9_C7408538826C_.wvu.FilterData">Rezultati!$A$1:$JJ$38</definedName>
  </definedNames>
  <calcPr/>
  <customWorkbookViews>
    <customWorkbookView activeSheetId="0" maximized="1" windowHeight="0" windowWidth="0" guid="{8BF2C90F-310C-4621-BDB9-C7408538826C}" name="Filter 4"/>
    <customWorkbookView activeSheetId="0" maximized="1" windowHeight="0" windowWidth="0" guid="{F8731B6E-4324-4E84-A38E-94323BA6680F}" name="Filter 2"/>
    <customWorkbookView activeSheetId="0" maximized="1" windowHeight="0" windowWidth="0" guid="{EDD40795-867E-4741-969D-E336EEA5E9EB}" name="Filter 3"/>
  </customWorkbookViews>
</workbook>
</file>

<file path=xl/sharedStrings.xml><?xml version="1.0" encoding="utf-8"?>
<sst xmlns="http://schemas.openxmlformats.org/spreadsheetml/2006/main" count="30" uniqueCount="24">
  <si>
    <t>Dan 2 - Zad A</t>
  </si>
  <si>
    <t>Dan 2 - Zad B</t>
  </si>
  <si>
    <t>Dan 2 - Zad C</t>
  </si>
  <si>
    <t>Dan 1 - Zad A</t>
  </si>
  <si>
    <t>Dan 1 - Zad B</t>
  </si>
  <si>
    <t>Dan 1 - Zad C</t>
  </si>
  <si>
    <t>Skladište</t>
  </si>
  <si>
    <t>Planine</t>
  </si>
  <si>
    <t>Film</t>
  </si>
  <si>
    <t>Kombinovanje</t>
  </si>
  <si>
    <t>Crno Bela Zvezda</t>
  </si>
  <si>
    <t>Kamera</t>
  </si>
  <si>
    <t>Nagrada</t>
  </si>
  <si>
    <t>#</t>
  </si>
  <si>
    <t>Korisničko_Ime</t>
  </si>
  <si>
    <t>Ime</t>
  </si>
  <si>
    <t>Prezime</t>
  </si>
  <si>
    <t>Ukupno</t>
  </si>
  <si>
    <t>Status</t>
  </si>
  <si>
    <t>Opština</t>
  </si>
  <si>
    <t>Škola</t>
  </si>
  <si>
    <t>Razred</t>
  </si>
  <si>
    <t>Kategorija</t>
  </si>
  <si>
    <t>Mentor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</si>
</sst>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  <color rgb="FFFFFFFF"/>
      <name val="Calibri"/>
    </font>
    <font>
      <b/>
      <name val="Calibri"/>
    </font>
    <font>
      <name val="Calibri"/>
    </font>
  </fonts>
  <fills count="3">
    <fill>
      <patternFill patternType="none"/>
    </fill>
    <fill>
      <patternFill patternType="lightGray"/>
    </fill>
    <fill>
      <patternFill patternType="solid">
        <fgColor rgb="FF666666"/>
        <bgColor rgb="FF666666"/>
      </patternFill>
    </fill>
  </fills>
  <borders count="2">
    <border/>
    <border>
      <left style="thin">
        <color rgb="FF000000"/>
      </left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/>
    </xf>
    <xf borderId="1" fillId="2" fontId="1" numFmtId="0" xfId="0" applyAlignment="1" applyBorder="1" applyFont="1">
      <alignment horizontal="left" readingOrder="0" shrinkToFit="0" vertical="top" wrapText="1"/>
    </xf>
    <xf borderId="0" fillId="2" fontId="1" numFmtId="0" xfId="0" applyAlignment="1" applyFont="1">
      <alignment horizontal="left" readingOrder="0" shrinkToFit="0" vertical="top" wrapText="1"/>
    </xf>
    <xf borderId="1" fillId="2" fontId="1" numFmtId="0" xfId="0" applyAlignment="1" applyBorder="1" applyFont="1">
      <alignment horizontal="left" readingOrder="0"/>
    </xf>
    <xf borderId="1" fillId="2" fontId="1" numFmtId="0" xfId="0" applyAlignment="1" applyBorder="1" applyFont="1">
      <alignment horizontal="left"/>
    </xf>
    <xf borderId="0" fillId="2" fontId="1" numFmtId="0" xfId="0" applyAlignment="1" applyFont="1">
      <alignment readingOrder="0"/>
    </xf>
    <xf borderId="1" fillId="2" fontId="1" numFmtId="0" xfId="0" applyAlignment="1" applyBorder="1" applyFont="1">
      <alignment horizontal="left" shrinkToFit="0" vertical="top" wrapText="1"/>
    </xf>
    <xf borderId="0" fillId="2" fontId="1" numFmtId="0" xfId="0" applyAlignment="1" applyFont="1">
      <alignment horizontal="left" shrinkToFit="0" vertical="top" wrapText="1"/>
    </xf>
    <xf borderId="0" fillId="2" fontId="1" numFmtId="0" xfId="0" applyAlignment="1" applyFont="1">
      <alignment horizontal="right" readingOrder="0"/>
    </xf>
    <xf borderId="1" fillId="2" fontId="1" numFmtId="0" xfId="0" applyAlignment="1" applyBorder="1" applyFont="1">
      <alignment horizontal="right"/>
    </xf>
    <xf borderId="0" fillId="2" fontId="1" numFmtId="0" xfId="0" applyAlignment="1" applyFont="1">
      <alignment horizontal="right"/>
    </xf>
    <xf borderId="1" fillId="2" fontId="1" numFmtId="0" xfId="0" applyAlignment="1" applyBorder="1" applyFont="1">
      <alignment horizontal="right" readingOrder="0"/>
    </xf>
    <xf borderId="0" fillId="0" fontId="2" numFmtId="0" xfId="0" applyAlignment="1" applyFont="1">
      <alignment horizontal="left" readingOrder="0"/>
    </xf>
    <xf borderId="0" fillId="0" fontId="3" numFmtId="0" xfId="0" applyAlignment="1" applyFont="1">
      <alignment readingOrder="0"/>
    </xf>
    <xf borderId="0" fillId="0" fontId="2" numFmtId="0" xfId="0" applyAlignment="1" applyFont="1">
      <alignment readingOrder="0"/>
    </xf>
    <xf borderId="1" fillId="0" fontId="3" numFmtId="0" xfId="0" applyAlignment="1" applyBorder="1" applyFont="1">
      <alignment horizontal="right" readingOrder="0"/>
    </xf>
    <xf borderId="0" fillId="0" fontId="3" numFmtId="0" xfId="0" applyAlignment="1" applyFont="1">
      <alignment horizontal="right" readingOrder="0"/>
    </xf>
  </cellXfs>
  <cellStyles count="1">
    <cellStyle xfId="0" name="Normal" builtinId="0"/>
  </cellStyles>
  <dxfs count="3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4C7C3"/>
          <bgColor rgb="FFF4C7C3"/>
        </patternFill>
      </fill>
      <border/>
    </dxf>
    <dxf>
      <font/>
      <fill>
        <patternFill patternType="solid">
          <fgColor rgb="FFF4CCCC"/>
          <bgColor rgb="FFF4CC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6.0" ySplit="2.0" topLeftCell="G3" activePane="bottomRight" state="frozen"/>
      <selection activeCell="G1" sqref="G1" pane="topRight"/>
      <selection activeCell="A3" sqref="A3" pane="bottomLeft"/>
      <selection activeCell="G3" sqref="G3" pane="bottomRight"/>
    </sheetView>
  </sheetViews>
  <sheetFormatPr customHeight="1" defaultColWidth="12.63" defaultRowHeight="15.75"/>
  <cols>
    <col customWidth="1" min="1" max="1" width="6.63"/>
    <col customWidth="1" min="2" max="2" width="7.13"/>
    <col customWidth="1" min="3" max="3" width="16.13"/>
    <col customWidth="1" min="4" max="4" width="9.25"/>
    <col customWidth="1" min="5" max="5" width="10.38"/>
    <col customWidth="1" min="6" max="6" width="6.38"/>
    <col customWidth="1" hidden="1" min="7" max="7" width="7.75"/>
    <col customWidth="1" min="8" max="8" width="10.88"/>
    <col customWidth="1" min="9" max="9" width="21.88"/>
    <col customWidth="1" min="10" max="10" width="5.63"/>
    <col customWidth="1" hidden="1" min="11" max="11" width="7.88"/>
    <col customWidth="1" min="12" max="12" width="32.63"/>
    <col customWidth="1" min="13" max="18" width="8.0"/>
    <col customWidth="1" hidden="1" min="19" max="20" width="3.63"/>
    <col customWidth="1" min="21" max="40" width="3.63"/>
    <col customWidth="1" hidden="1" min="41" max="41" width="3.63"/>
    <col customWidth="1" min="42" max="102" width="3.63"/>
    <col customWidth="1" hidden="1" min="103" max="103" width="3.63"/>
    <col customWidth="1" min="104" max="161" width="3.63"/>
    <col customWidth="1" hidden="1" min="162" max="162" width="3.63"/>
    <col customWidth="1" min="163" max="166" width="3.63"/>
    <col customWidth="1" hidden="1" min="167" max="167" width="3.63"/>
    <col customWidth="1" min="168" max="224" width="3.63"/>
    <col customWidth="1" hidden="1" min="225" max="225" width="3.63"/>
    <col customWidth="1" min="226" max="270" width="3.63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  <c r="N1" s="3" t="s">
        <v>1</v>
      </c>
      <c r="O1" s="3" t="s">
        <v>2</v>
      </c>
      <c r="P1" s="3" t="s">
        <v>3</v>
      </c>
      <c r="Q1" s="3" t="s">
        <v>4</v>
      </c>
      <c r="R1" s="3" t="s">
        <v>5</v>
      </c>
      <c r="S1" s="1"/>
      <c r="T1" s="1"/>
      <c r="U1" s="4" t="s">
        <v>6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4" t="s">
        <v>7</v>
      </c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4" t="s">
        <v>8</v>
      </c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5" t="s">
        <v>9</v>
      </c>
      <c r="FH1" s="1"/>
      <c r="FI1" s="1"/>
      <c r="FJ1" s="1"/>
      <c r="FK1" s="1"/>
      <c r="FL1" s="4" t="s">
        <v>10</v>
      </c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4" t="s">
        <v>11</v>
      </c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</row>
    <row r="2">
      <c r="A2" s="1" t="s">
        <v>12</v>
      </c>
      <c r="B2" s="1" t="s">
        <v>13</v>
      </c>
      <c r="C2" s="6" t="s">
        <v>14</v>
      </c>
      <c r="D2" s="6" t="s">
        <v>15</v>
      </c>
      <c r="E2" s="6" t="s">
        <v>16</v>
      </c>
      <c r="F2" s="6" t="s">
        <v>17</v>
      </c>
      <c r="G2" s="6" t="s">
        <v>18</v>
      </c>
      <c r="H2" s="6" t="s">
        <v>19</v>
      </c>
      <c r="I2" s="6" t="s">
        <v>20</v>
      </c>
      <c r="J2" s="6" t="s">
        <v>21</v>
      </c>
      <c r="K2" s="6" t="s">
        <v>22</v>
      </c>
      <c r="L2" s="6" t="s">
        <v>23</v>
      </c>
      <c r="M2" s="7" t="s">
        <v>6</v>
      </c>
      <c r="N2" s="8" t="s">
        <v>7</v>
      </c>
      <c r="O2" s="8" t="s">
        <v>8</v>
      </c>
      <c r="P2" s="8" t="s">
        <v>9</v>
      </c>
      <c r="Q2" s="8" t="s">
        <v>10</v>
      </c>
      <c r="R2" s="8" t="s">
        <v>11</v>
      </c>
      <c r="S2" s="9"/>
      <c r="T2" s="9"/>
      <c r="U2" s="10">
        <v>1.0</v>
      </c>
      <c r="V2" s="11">
        <v>2.0</v>
      </c>
      <c r="W2" s="11">
        <v>3.0</v>
      </c>
      <c r="X2" s="11">
        <v>4.0</v>
      </c>
      <c r="Y2" s="11">
        <v>5.0</v>
      </c>
      <c r="Z2" s="11">
        <v>6.0</v>
      </c>
      <c r="AA2" s="11">
        <v>7.0</v>
      </c>
      <c r="AB2" s="11">
        <v>8.0</v>
      </c>
      <c r="AC2" s="11">
        <v>9.0</v>
      </c>
      <c r="AD2" s="11">
        <v>10.0</v>
      </c>
      <c r="AE2" s="11">
        <v>11.0</v>
      </c>
      <c r="AF2" s="11">
        <v>12.0</v>
      </c>
      <c r="AG2" s="11">
        <v>13.0</v>
      </c>
      <c r="AH2" s="11">
        <v>14.0</v>
      </c>
      <c r="AI2" s="11">
        <v>15.0</v>
      </c>
      <c r="AJ2" s="11">
        <v>16.0</v>
      </c>
      <c r="AK2" s="11">
        <v>17.0</v>
      </c>
      <c r="AL2" s="11">
        <v>18.0</v>
      </c>
      <c r="AM2" s="11">
        <v>19.0</v>
      </c>
      <c r="AN2" s="11">
        <v>20.0</v>
      </c>
      <c r="AO2" s="9"/>
      <c r="AP2" s="10">
        <v>1.0</v>
      </c>
      <c r="AQ2" s="11">
        <v>2.0</v>
      </c>
      <c r="AR2" s="11">
        <v>3.0</v>
      </c>
      <c r="AS2" s="11">
        <v>4.0</v>
      </c>
      <c r="AT2" s="11">
        <v>5.0</v>
      </c>
      <c r="AU2" s="11">
        <v>6.0</v>
      </c>
      <c r="AV2" s="11">
        <v>7.0</v>
      </c>
      <c r="AW2" s="11">
        <v>8.0</v>
      </c>
      <c r="AX2" s="11">
        <v>9.0</v>
      </c>
      <c r="AY2" s="11">
        <v>10.0</v>
      </c>
      <c r="AZ2" s="11">
        <v>11.0</v>
      </c>
      <c r="BA2" s="11">
        <v>12.0</v>
      </c>
      <c r="BB2" s="11">
        <v>13.0</v>
      </c>
      <c r="BC2" s="11">
        <v>14.0</v>
      </c>
      <c r="BD2" s="11">
        <v>15.0</v>
      </c>
      <c r="BE2" s="11">
        <v>16.0</v>
      </c>
      <c r="BF2" s="11">
        <v>17.0</v>
      </c>
      <c r="BG2" s="11">
        <v>18.0</v>
      </c>
      <c r="BH2" s="11">
        <v>19.0</v>
      </c>
      <c r="BI2" s="11">
        <v>20.0</v>
      </c>
      <c r="BJ2" s="11">
        <v>21.0</v>
      </c>
      <c r="BK2" s="11">
        <v>22.0</v>
      </c>
      <c r="BL2" s="11">
        <v>23.0</v>
      </c>
      <c r="BM2" s="11">
        <v>24.0</v>
      </c>
      <c r="BN2" s="11">
        <v>25.0</v>
      </c>
      <c r="BO2" s="11">
        <v>26.0</v>
      </c>
      <c r="BP2" s="11">
        <v>27.0</v>
      </c>
      <c r="BQ2" s="11">
        <v>28.0</v>
      </c>
      <c r="BR2" s="11">
        <v>29.0</v>
      </c>
      <c r="BS2" s="11">
        <v>30.0</v>
      </c>
      <c r="BT2" s="11">
        <v>31.0</v>
      </c>
      <c r="BU2" s="11">
        <v>32.0</v>
      </c>
      <c r="BV2" s="11">
        <v>33.0</v>
      </c>
      <c r="BW2" s="11">
        <v>34.0</v>
      </c>
      <c r="BX2" s="11">
        <v>35.0</v>
      </c>
      <c r="BY2" s="11">
        <v>36.0</v>
      </c>
      <c r="BZ2" s="11">
        <v>37.0</v>
      </c>
      <c r="CA2" s="11">
        <v>38.0</v>
      </c>
      <c r="CB2" s="11">
        <v>39.0</v>
      </c>
      <c r="CC2" s="11">
        <v>40.0</v>
      </c>
      <c r="CD2" s="11">
        <v>41.0</v>
      </c>
      <c r="CE2" s="11">
        <v>42.0</v>
      </c>
      <c r="CF2" s="11">
        <v>43.0</v>
      </c>
      <c r="CG2" s="11">
        <v>44.0</v>
      </c>
      <c r="CH2" s="11">
        <v>45.0</v>
      </c>
      <c r="CI2" s="11">
        <v>46.0</v>
      </c>
      <c r="CJ2" s="11">
        <v>47.0</v>
      </c>
      <c r="CK2" s="11">
        <v>48.0</v>
      </c>
      <c r="CL2" s="11">
        <v>49.0</v>
      </c>
      <c r="CM2" s="11">
        <v>50.0</v>
      </c>
      <c r="CN2" s="11">
        <v>51.0</v>
      </c>
      <c r="CO2" s="11">
        <v>52.0</v>
      </c>
      <c r="CP2" s="11">
        <v>53.0</v>
      </c>
      <c r="CQ2" s="11">
        <v>54.0</v>
      </c>
      <c r="CR2" s="11">
        <v>55.0</v>
      </c>
      <c r="CS2" s="11">
        <v>56.0</v>
      </c>
      <c r="CT2" s="11">
        <v>57.0</v>
      </c>
      <c r="CU2" s="11">
        <v>58.0</v>
      </c>
      <c r="CV2" s="11">
        <v>59.0</v>
      </c>
      <c r="CW2" s="11">
        <v>60.0</v>
      </c>
      <c r="CX2" s="11">
        <v>61.0</v>
      </c>
      <c r="CY2" s="9"/>
      <c r="CZ2" s="10">
        <v>1.0</v>
      </c>
      <c r="DA2" s="11">
        <v>2.0</v>
      </c>
      <c r="DB2" s="11">
        <v>3.0</v>
      </c>
      <c r="DC2" s="11">
        <v>4.0</v>
      </c>
      <c r="DD2" s="11">
        <v>5.0</v>
      </c>
      <c r="DE2" s="11">
        <v>6.0</v>
      </c>
      <c r="DF2" s="11">
        <v>7.0</v>
      </c>
      <c r="DG2" s="11">
        <v>8.0</v>
      </c>
      <c r="DH2" s="11">
        <v>9.0</v>
      </c>
      <c r="DI2" s="11">
        <v>10.0</v>
      </c>
      <c r="DJ2" s="11">
        <v>11.0</v>
      </c>
      <c r="DK2" s="11">
        <v>12.0</v>
      </c>
      <c r="DL2" s="11">
        <v>13.0</v>
      </c>
      <c r="DM2" s="11">
        <v>14.0</v>
      </c>
      <c r="DN2" s="11">
        <v>15.0</v>
      </c>
      <c r="DO2" s="11">
        <v>16.0</v>
      </c>
      <c r="DP2" s="11">
        <v>17.0</v>
      </c>
      <c r="DQ2" s="11">
        <v>18.0</v>
      </c>
      <c r="DR2" s="11">
        <v>19.0</v>
      </c>
      <c r="DS2" s="11">
        <v>20.0</v>
      </c>
      <c r="DT2" s="11">
        <v>21.0</v>
      </c>
      <c r="DU2" s="11">
        <v>22.0</v>
      </c>
      <c r="DV2" s="11">
        <v>23.0</v>
      </c>
      <c r="DW2" s="11">
        <v>24.0</v>
      </c>
      <c r="DX2" s="11">
        <v>25.0</v>
      </c>
      <c r="DY2" s="11">
        <v>26.0</v>
      </c>
      <c r="DZ2" s="11">
        <v>27.0</v>
      </c>
      <c r="EA2" s="11">
        <v>28.0</v>
      </c>
      <c r="EB2" s="11">
        <v>29.0</v>
      </c>
      <c r="EC2" s="11">
        <v>30.0</v>
      </c>
      <c r="ED2" s="11">
        <v>31.0</v>
      </c>
      <c r="EE2" s="11">
        <v>32.0</v>
      </c>
      <c r="EF2" s="11">
        <v>33.0</v>
      </c>
      <c r="EG2" s="11">
        <v>34.0</v>
      </c>
      <c r="EH2" s="11">
        <v>35.0</v>
      </c>
      <c r="EI2" s="11">
        <v>36.0</v>
      </c>
      <c r="EJ2" s="11">
        <v>37.0</v>
      </c>
      <c r="EK2" s="11">
        <v>38.0</v>
      </c>
      <c r="EL2" s="11">
        <v>39.0</v>
      </c>
      <c r="EM2" s="11">
        <v>40.0</v>
      </c>
      <c r="EN2" s="11">
        <v>41.0</v>
      </c>
      <c r="EO2" s="11">
        <v>42.0</v>
      </c>
      <c r="EP2" s="11">
        <v>43.0</v>
      </c>
      <c r="EQ2" s="11">
        <v>44.0</v>
      </c>
      <c r="ER2" s="11">
        <v>45.0</v>
      </c>
      <c r="ES2" s="11">
        <v>46.0</v>
      </c>
      <c r="ET2" s="11">
        <v>47.0</v>
      </c>
      <c r="EU2" s="11">
        <v>48.0</v>
      </c>
      <c r="EV2" s="11">
        <v>49.0</v>
      </c>
      <c r="EW2" s="11">
        <v>50.0</v>
      </c>
      <c r="EX2" s="11">
        <v>51.0</v>
      </c>
      <c r="EY2" s="11">
        <v>52.0</v>
      </c>
      <c r="EZ2" s="11">
        <v>53.0</v>
      </c>
      <c r="FA2" s="11">
        <v>54.0</v>
      </c>
      <c r="FB2" s="11">
        <v>55.0</v>
      </c>
      <c r="FC2" s="11">
        <v>56.0</v>
      </c>
      <c r="FD2" s="11">
        <v>57.0</v>
      </c>
      <c r="FE2" s="11">
        <v>58.0</v>
      </c>
      <c r="FF2" s="9"/>
      <c r="FG2" s="12">
        <v>1.0</v>
      </c>
      <c r="FH2" s="9">
        <v>2.0</v>
      </c>
      <c r="FI2" s="9">
        <v>3.0</v>
      </c>
      <c r="FJ2" s="9">
        <v>4.0</v>
      </c>
      <c r="FK2" s="9"/>
      <c r="FL2" s="10">
        <v>1.0</v>
      </c>
      <c r="FM2" s="11">
        <v>2.0</v>
      </c>
      <c r="FN2" s="11">
        <v>3.0</v>
      </c>
      <c r="FO2" s="11">
        <v>4.0</v>
      </c>
      <c r="FP2" s="11">
        <v>5.0</v>
      </c>
      <c r="FQ2" s="11">
        <v>6.0</v>
      </c>
      <c r="FR2" s="11">
        <v>7.0</v>
      </c>
      <c r="FS2" s="11">
        <v>8.0</v>
      </c>
      <c r="FT2" s="11">
        <v>9.0</v>
      </c>
      <c r="FU2" s="11">
        <v>10.0</v>
      </c>
      <c r="FV2" s="11">
        <v>11.0</v>
      </c>
      <c r="FW2" s="11">
        <v>12.0</v>
      </c>
      <c r="FX2" s="11">
        <v>13.0</v>
      </c>
      <c r="FY2" s="11">
        <v>14.0</v>
      </c>
      <c r="FZ2" s="11">
        <v>15.0</v>
      </c>
      <c r="GA2" s="11">
        <v>16.0</v>
      </c>
      <c r="GB2" s="11">
        <v>17.0</v>
      </c>
      <c r="GC2" s="11">
        <v>18.0</v>
      </c>
      <c r="GD2" s="11">
        <v>19.0</v>
      </c>
      <c r="GE2" s="11">
        <v>20.0</v>
      </c>
      <c r="GF2" s="11">
        <v>21.0</v>
      </c>
      <c r="GG2" s="11">
        <v>22.0</v>
      </c>
      <c r="GH2" s="11">
        <v>23.0</v>
      </c>
      <c r="GI2" s="11">
        <v>24.0</v>
      </c>
      <c r="GJ2" s="11">
        <v>25.0</v>
      </c>
      <c r="GK2" s="11">
        <v>26.0</v>
      </c>
      <c r="GL2" s="11">
        <v>27.0</v>
      </c>
      <c r="GM2" s="11">
        <v>28.0</v>
      </c>
      <c r="GN2" s="11">
        <v>29.0</v>
      </c>
      <c r="GO2" s="11">
        <v>30.0</v>
      </c>
      <c r="GP2" s="11">
        <v>31.0</v>
      </c>
      <c r="GQ2" s="11">
        <v>32.0</v>
      </c>
      <c r="GR2" s="11">
        <v>33.0</v>
      </c>
      <c r="GS2" s="11">
        <v>34.0</v>
      </c>
      <c r="GT2" s="11">
        <v>35.0</v>
      </c>
      <c r="GU2" s="11">
        <v>36.0</v>
      </c>
      <c r="GV2" s="11">
        <v>37.0</v>
      </c>
      <c r="GW2" s="11">
        <v>38.0</v>
      </c>
      <c r="GX2" s="11">
        <v>39.0</v>
      </c>
      <c r="GY2" s="11">
        <v>40.0</v>
      </c>
      <c r="GZ2" s="11">
        <v>41.0</v>
      </c>
      <c r="HA2" s="11">
        <v>42.0</v>
      </c>
      <c r="HB2" s="11">
        <v>43.0</v>
      </c>
      <c r="HC2" s="11">
        <v>44.0</v>
      </c>
      <c r="HD2" s="11">
        <v>45.0</v>
      </c>
      <c r="HE2" s="11">
        <v>46.0</v>
      </c>
      <c r="HF2" s="11">
        <v>47.0</v>
      </c>
      <c r="HG2" s="11">
        <v>48.0</v>
      </c>
      <c r="HH2" s="11">
        <v>49.0</v>
      </c>
      <c r="HI2" s="11">
        <v>50.0</v>
      </c>
      <c r="HJ2" s="11">
        <v>51.0</v>
      </c>
      <c r="HK2" s="11">
        <v>52.0</v>
      </c>
      <c r="HL2" s="11">
        <v>53.0</v>
      </c>
      <c r="HM2" s="11">
        <v>54.0</v>
      </c>
      <c r="HN2" s="11">
        <v>55.0</v>
      </c>
      <c r="HO2" s="11">
        <v>56.0</v>
      </c>
      <c r="HP2" s="11">
        <v>57.0</v>
      </c>
      <c r="HQ2" s="9"/>
      <c r="HR2" s="12">
        <v>1.0</v>
      </c>
      <c r="HS2" s="9">
        <v>2.0</v>
      </c>
      <c r="HT2" s="9">
        <v>3.0</v>
      </c>
      <c r="HU2" s="9">
        <v>4.0</v>
      </c>
      <c r="HV2" s="9">
        <v>5.0</v>
      </c>
      <c r="HW2" s="9">
        <v>6.0</v>
      </c>
      <c r="HX2" s="9">
        <v>7.0</v>
      </c>
      <c r="HY2" s="9">
        <v>8.0</v>
      </c>
      <c r="HZ2" s="9">
        <v>9.0</v>
      </c>
      <c r="IA2" s="9">
        <v>10.0</v>
      </c>
      <c r="IB2" s="9">
        <v>11.0</v>
      </c>
      <c r="IC2" s="9">
        <v>12.0</v>
      </c>
      <c r="ID2" s="9">
        <v>13.0</v>
      </c>
      <c r="IE2" s="9">
        <v>14.0</v>
      </c>
      <c r="IF2" s="9">
        <v>15.0</v>
      </c>
      <c r="IG2" s="9">
        <v>16.0</v>
      </c>
      <c r="IH2" s="9">
        <v>17.0</v>
      </c>
      <c r="II2" s="9">
        <v>18.0</v>
      </c>
      <c r="IJ2" s="9">
        <v>19.0</v>
      </c>
      <c r="IK2" s="9">
        <v>20.0</v>
      </c>
      <c r="IL2" s="9">
        <v>21.0</v>
      </c>
      <c r="IM2" s="9">
        <v>22.0</v>
      </c>
      <c r="IN2" s="9">
        <v>23.0</v>
      </c>
      <c r="IO2" s="9">
        <v>24.0</v>
      </c>
      <c r="IP2" s="9">
        <v>25.0</v>
      </c>
      <c r="IQ2" s="9">
        <v>26.0</v>
      </c>
      <c r="IR2" s="9">
        <v>27.0</v>
      </c>
      <c r="IS2" s="9">
        <v>28.0</v>
      </c>
      <c r="IT2" s="9">
        <v>29.0</v>
      </c>
      <c r="IU2" s="9">
        <v>30.0</v>
      </c>
      <c r="IV2" s="9">
        <v>31.0</v>
      </c>
      <c r="IW2" s="9">
        <v>32.0</v>
      </c>
      <c r="IX2" s="9">
        <v>33.0</v>
      </c>
      <c r="IY2" s="9">
        <v>34.0</v>
      </c>
      <c r="IZ2" s="9">
        <v>35.0</v>
      </c>
      <c r="JA2" s="9">
        <v>36.0</v>
      </c>
      <c r="JB2" s="9">
        <v>37.0</v>
      </c>
      <c r="JC2" s="9">
        <v>38.0</v>
      </c>
      <c r="JD2" s="9">
        <v>39.0</v>
      </c>
      <c r="JE2" s="9">
        <v>40.0</v>
      </c>
      <c r="JF2" s="9">
        <v>41.0</v>
      </c>
      <c r="JG2" s="9">
        <v>42.0</v>
      </c>
      <c r="JH2" s="9">
        <v>43.0</v>
      </c>
      <c r="JI2" s="9">
        <v>44.0</v>
      </c>
      <c r="JJ2" s="9">
        <v>45.0</v>
      </c>
    </row>
    <row r="3">
      <c r="A3" s="13">
        <v>1.0</v>
      </c>
      <c r="B3" s="13">
        <f t="shared" ref="B3:B20" si="1">if(A3="d","diskval.",if(countif(F:F,"="&amp;F3)=1,countif(F:F,"&gt;"&amp;F3)+1,concatenate(countif(F:F,"&gt;"&amp;F3)+1," - ",countif(F:F,"&gt;="&amp;F3))))</f>
        <v>1</v>
      </c>
      <c r="C3" s="14" t="str">
        <f>raw!B2</f>
        <v>TadijaSebez</v>
      </c>
      <c r="D3" s="14" t="str">
        <f>raw!C2</f>
        <v>Tadija</v>
      </c>
      <c r="E3" s="14" t="str">
        <f>raw!D2</f>
        <v>Šebez</v>
      </c>
      <c r="F3" s="15">
        <f t="shared" ref="F3:F38" si="2">sum(M3:R3)</f>
        <v>440</v>
      </c>
      <c r="G3" s="14" t="str">
        <f>raw!F2</f>
        <v>ODOBREN</v>
      </c>
      <c r="H3" s="14" t="str">
        <f>raw!G2</f>
        <v>Novi Sad</v>
      </c>
      <c r="I3" s="14" t="str">
        <f>raw!H2</f>
        <v>Gimnazija Jovan Jovanović Zmaj</v>
      </c>
      <c r="J3" s="14" t="str">
        <f>raw!I2</f>
        <v>III</v>
      </c>
      <c r="K3" s="14" t="str">
        <f>raw!J2</f>
        <v>A</v>
      </c>
      <c r="L3" s="14" t="str">
        <f>raw!K2</f>
        <v/>
      </c>
      <c r="M3" s="16">
        <f>raw!M2</f>
        <v>100</v>
      </c>
      <c r="N3" s="17">
        <f>raw!N2</f>
        <v>43</v>
      </c>
      <c r="O3" s="17">
        <f>raw!O2</f>
        <v>49</v>
      </c>
      <c r="P3" s="17">
        <f>raw!Q2</f>
        <v>99</v>
      </c>
      <c r="Q3" s="17">
        <f>raw!R2</f>
        <v>100</v>
      </c>
      <c r="R3" s="17">
        <f>raw!S2</f>
        <v>49</v>
      </c>
      <c r="S3" s="17" t="str">
        <f>if(raw!T2="OK",raw!JL2,raw!T2)</f>
        <v>x</v>
      </c>
      <c r="T3" s="17" t="str">
        <f>if(raw!U2="OK",raw!JM2,raw!U2)</f>
        <v>x</v>
      </c>
      <c r="U3" s="16">
        <f>if(raw!V2="OK",raw!JN2,raw!V2)</f>
        <v>1</v>
      </c>
      <c r="V3" s="17">
        <f>if(raw!W2="OK",raw!JO2,raw!W2)</f>
        <v>1</v>
      </c>
      <c r="W3" s="17">
        <f>if(raw!X2="OK",raw!JP2,raw!X2)</f>
        <v>1</v>
      </c>
      <c r="X3" s="17">
        <f>if(raw!Y2="OK",raw!JQ2,raw!Y2)</f>
        <v>1</v>
      </c>
      <c r="Y3" s="17">
        <f>if(raw!Z2="OK",raw!JR2,raw!Z2)</f>
        <v>1</v>
      </c>
      <c r="Z3" s="17">
        <f>if(raw!AA2="OK",raw!JS2,raw!AA2)</f>
        <v>1</v>
      </c>
      <c r="AA3" s="17">
        <f>if(raw!AB2="OK",raw!JT2,raw!AB2)</f>
        <v>1</v>
      </c>
      <c r="AB3" s="17">
        <f>if(raw!AC2="OK",raw!JU2,raw!AC2)</f>
        <v>1</v>
      </c>
      <c r="AC3" s="17">
        <f>if(raw!AD2="OK",raw!JV2,raw!AD2)</f>
        <v>1</v>
      </c>
      <c r="AD3" s="17">
        <f>if(raw!AE2="OK",raw!JW2,raw!AE2)</f>
        <v>1</v>
      </c>
      <c r="AE3" s="17">
        <f>if(raw!AF2="OK",raw!JX2,raw!AF2)</f>
        <v>1</v>
      </c>
      <c r="AF3" s="17">
        <f>if(raw!AG2="OK",raw!JY2,raw!AG2)</f>
        <v>1</v>
      </c>
      <c r="AG3" s="17">
        <f>if(raw!AH2="OK",raw!JZ2,raw!AH2)</f>
        <v>1</v>
      </c>
      <c r="AH3" s="17">
        <f>if(raw!AI2="OK",raw!KA2,raw!AI2)</f>
        <v>1</v>
      </c>
      <c r="AI3" s="17">
        <f>if(raw!AJ2="OK",raw!KB2,raw!AJ2)</f>
        <v>1</v>
      </c>
      <c r="AJ3" s="17">
        <f>if(raw!AK2="OK",raw!KC2,raw!AK2)</f>
        <v>1</v>
      </c>
      <c r="AK3" s="17">
        <f>if(raw!AL2="OK",raw!KD2,raw!AL2)</f>
        <v>1</v>
      </c>
      <c r="AL3" s="17">
        <f>if(raw!AM2="OK",raw!KE2,raw!AM2)</f>
        <v>1</v>
      </c>
      <c r="AM3" s="17">
        <f>if(raw!AN2="OK",raw!KF2,raw!AN2)</f>
        <v>1</v>
      </c>
      <c r="AN3" s="17">
        <f>if(raw!AO2="OK",raw!KG2,raw!AO2)</f>
        <v>1</v>
      </c>
      <c r="AO3" s="17" t="str">
        <f>if(raw!AP2="OK",raw!KH2,raw!AP2)</f>
        <v>x</v>
      </c>
      <c r="AP3" s="16">
        <f>if(raw!AQ2="OK",raw!KI2,raw!AQ2)</f>
        <v>1</v>
      </c>
      <c r="AQ3" s="17">
        <f>if(raw!AR2="OK",raw!KJ2,raw!AR2)</f>
        <v>1</v>
      </c>
      <c r="AR3" s="17">
        <f>if(raw!AS2="OK",raw!KK2,raw!AS2)</f>
        <v>1</v>
      </c>
      <c r="AS3" s="17">
        <f>if(raw!AT2="OK",raw!KL2,raw!AT2)</f>
        <v>1</v>
      </c>
      <c r="AT3" s="17">
        <f>if(raw!AU2="OK",raw!KM2,raw!AU2)</f>
        <v>1</v>
      </c>
      <c r="AU3" s="17">
        <f>if(raw!AV2="OK",raw!KN2,raw!AV2)</f>
        <v>1</v>
      </c>
      <c r="AV3" s="17">
        <f>if(raw!AW2="OK",raw!KO2,raw!AW2)</f>
        <v>1</v>
      </c>
      <c r="AW3" s="17">
        <f>if(raw!AX2="OK",raw!KP2,raw!AX2)</f>
        <v>1</v>
      </c>
      <c r="AX3" s="17">
        <f>if(raw!AY2="OK",raw!KQ2,raw!AY2)</f>
        <v>1</v>
      </c>
      <c r="AY3" s="17">
        <f>if(raw!AZ2="OK",raw!KR2,raw!AZ2)</f>
        <v>1</v>
      </c>
      <c r="AZ3" s="17">
        <f>if(raw!BA2="OK",raw!KS2,raw!BA2)</f>
        <v>1</v>
      </c>
      <c r="BA3" s="17">
        <f>if(raw!BB2="OK",raw!KT2,raw!BB2)</f>
        <v>1</v>
      </c>
      <c r="BB3" s="17">
        <f>if(raw!BC2="OK",raw!KU2,raw!BC2)</f>
        <v>1</v>
      </c>
      <c r="BC3" s="17">
        <f>if(raw!BD2="OK",raw!KV2,raw!BD2)</f>
        <v>1</v>
      </c>
      <c r="BD3" s="17">
        <f>if(raw!BE2="OK",raw!KW2,raw!BE2)</f>
        <v>1</v>
      </c>
      <c r="BE3" s="17">
        <f>if(raw!BF2="OK",raw!KX2,raw!BF2)</f>
        <v>1</v>
      </c>
      <c r="BF3" s="17">
        <f>if(raw!BG2="OK",raw!KY2,raw!BG2)</f>
        <v>1</v>
      </c>
      <c r="BG3" s="17">
        <f>if(raw!BH2="OK",raw!KZ2,raw!BH2)</f>
        <v>1</v>
      </c>
      <c r="BH3" s="17">
        <f>if(raw!BI2="OK",raw!LA2,raw!BI2)</f>
        <v>1</v>
      </c>
      <c r="BI3" s="17">
        <f>if(raw!BJ2="OK",raw!LB2,raw!BJ2)</f>
        <v>1</v>
      </c>
      <c r="BJ3" s="17">
        <f>if(raw!BK2="OK",raw!LC2,raw!BK2)</f>
        <v>1</v>
      </c>
      <c r="BK3" s="17">
        <f>if(raw!BL2="OK",raw!LD2,raw!BL2)</f>
        <v>1</v>
      </c>
      <c r="BL3" s="17">
        <f>if(raw!BM2="OK",raw!LE2,raw!BM2)</f>
        <v>1</v>
      </c>
      <c r="BM3" s="17">
        <f>if(raw!BN2="OK",raw!LF2,raw!BN2)</f>
        <v>1</v>
      </c>
      <c r="BN3" s="17">
        <f>if(raw!BO2="OK",raw!LG2,raw!BO2)</f>
        <v>1</v>
      </c>
      <c r="BO3" s="17">
        <f>if(raw!BP2="OK",raw!LH2,raw!BP2)</f>
        <v>1</v>
      </c>
      <c r="BP3" s="17" t="str">
        <f>if(raw!BQ2="OK",raw!LI2,raw!BQ2)</f>
        <v>WA</v>
      </c>
      <c r="BQ3" s="17" t="str">
        <f>if(raw!BR2="OK",raw!LJ2,raw!BR2)</f>
        <v>WA</v>
      </c>
      <c r="BR3" s="17" t="str">
        <f>if(raw!BS2="OK",raw!LK2,raw!BS2)</f>
        <v>WA</v>
      </c>
      <c r="BS3" s="17" t="str">
        <f>if(raw!BT2="OK",raw!LL2,raw!BT2)</f>
        <v>WA</v>
      </c>
      <c r="BT3" s="17">
        <f>if(raw!BU2="OK",raw!LM2,raw!BU2)</f>
        <v>1</v>
      </c>
      <c r="BU3" s="17" t="str">
        <f>if(raw!BV2="OK",raw!LN2,raw!BV2)</f>
        <v>WA</v>
      </c>
      <c r="BV3" s="17">
        <f>if(raw!BW2="OK",raw!LO2,raw!BW2)</f>
        <v>1</v>
      </c>
      <c r="BW3" s="17">
        <f>if(raw!BX2="OK",raw!LP2,raw!BX2)</f>
        <v>1</v>
      </c>
      <c r="BX3" s="17" t="str">
        <f>if(raw!BY2="OK",raw!LQ2,raw!BY2)</f>
        <v>WA</v>
      </c>
      <c r="BY3" s="17">
        <f>if(raw!BZ2="OK",raw!LR2,raw!BZ2)</f>
        <v>1</v>
      </c>
      <c r="BZ3" s="17">
        <f>if(raw!CA2="OK",raw!LS2,raw!CA2)</f>
        <v>1</v>
      </c>
      <c r="CA3" s="17" t="str">
        <f>if(raw!CB2="OK",raw!LT2,raw!CB2)</f>
        <v>WA</v>
      </c>
      <c r="CB3" s="17" t="str">
        <f>if(raw!CC2="OK",raw!LU2,raw!CC2)</f>
        <v>WA</v>
      </c>
      <c r="CC3" s="17" t="str">
        <f>if(raw!CD2="OK",raw!LV2,raw!CD2)</f>
        <v>WA</v>
      </c>
      <c r="CD3" s="17" t="str">
        <f>if(raw!CE2="OK",raw!LW2,raw!CE2)</f>
        <v>WA</v>
      </c>
      <c r="CE3" s="17" t="str">
        <f>if(raw!CF2="OK",raw!LX2,raw!CF2)</f>
        <v>WA</v>
      </c>
      <c r="CF3" s="17" t="str">
        <f>if(raw!CG2="OK",raw!LY2,raw!CG2)</f>
        <v>WA</v>
      </c>
      <c r="CG3" s="17" t="str">
        <f>if(raw!CH2="OK",raw!LZ2,raw!CH2)</f>
        <v>WA</v>
      </c>
      <c r="CH3" s="17" t="str">
        <f>if(raw!CI2="OK",raw!MA2,raw!CI2)</f>
        <v>WA</v>
      </c>
      <c r="CI3" s="17" t="str">
        <f>if(raw!CJ2="OK",raw!MB2,raw!CJ2)</f>
        <v>WA</v>
      </c>
      <c r="CJ3" s="17" t="str">
        <f>if(raw!CK2="OK",raw!MC2,raw!CK2)</f>
        <v>WA</v>
      </c>
      <c r="CK3" s="17">
        <f>if(raw!CL2="OK",raw!MD2,raw!CL2)</f>
        <v>1</v>
      </c>
      <c r="CL3" s="17">
        <f>if(raw!CM2="OK",raw!ME2,raw!CM2)</f>
        <v>1</v>
      </c>
      <c r="CM3" s="17" t="str">
        <f>if(raw!CN2="OK",raw!MF2,raw!CN2)</f>
        <v>RTE</v>
      </c>
      <c r="CN3" s="17" t="str">
        <f>if(raw!CO2="OK",raw!MG2,raw!CO2)</f>
        <v>RTE</v>
      </c>
      <c r="CO3" s="17" t="str">
        <f>if(raw!CP2="OK",raw!MH2,raw!CP2)</f>
        <v>RTE</v>
      </c>
      <c r="CP3" s="17" t="str">
        <f>if(raw!CQ2="OK",raw!MI2,raw!CQ2)</f>
        <v>RTE</v>
      </c>
      <c r="CQ3" s="17" t="str">
        <f>if(raw!CR2="OK",raw!MJ2,raw!CR2)</f>
        <v>RTE</v>
      </c>
      <c r="CR3" s="17" t="str">
        <f>if(raw!CS2="OK",raw!MK2,raw!CS2)</f>
        <v>RTE</v>
      </c>
      <c r="CS3" s="17" t="str">
        <f>if(raw!CT2="OK",raw!ML2,raw!CT2)</f>
        <v>RTE</v>
      </c>
      <c r="CT3" s="17" t="str">
        <f>if(raw!CU2="OK",raw!MM2,raw!CU2)</f>
        <v>RTE</v>
      </c>
      <c r="CU3" s="17" t="str">
        <f>if(raw!CV2="OK",raw!MN2,raw!CV2)</f>
        <v>RTE</v>
      </c>
      <c r="CV3" s="17" t="str">
        <f>if(raw!CW2="OK",raw!MO2,raw!CW2)</f>
        <v>RTE</v>
      </c>
      <c r="CW3" s="17" t="str">
        <f>if(raw!CX2="OK",raw!MP2,raw!CX2)</f>
        <v>RTE</v>
      </c>
      <c r="CX3" s="17" t="str">
        <f>if(raw!CY2="OK",raw!MQ2,raw!CY2)</f>
        <v>RTE</v>
      </c>
      <c r="CY3" s="17" t="str">
        <f>if(raw!CZ2="OK",raw!MR2,raw!CZ2)</f>
        <v>x</v>
      </c>
      <c r="CZ3" s="16">
        <f>if(raw!DA2="OK",raw!MS2,raw!DA2)</f>
        <v>1</v>
      </c>
      <c r="DA3" s="17">
        <f>if(raw!DB2="OK",raw!MT2,raw!DB2)</f>
        <v>1</v>
      </c>
      <c r="DB3" s="17">
        <f>if(raw!DC2="OK",raw!MU2,raw!DC2)</f>
        <v>1</v>
      </c>
      <c r="DC3" s="17">
        <f>if(raw!DD2="OK",raw!MV2,raw!DD2)</f>
        <v>1</v>
      </c>
      <c r="DD3" s="17">
        <f>if(raw!DE2="OK",raw!MW2,raw!DE2)</f>
        <v>1</v>
      </c>
      <c r="DE3" s="17">
        <f>if(raw!DF2="OK",raw!MX2,raw!DF2)</f>
        <v>1</v>
      </c>
      <c r="DF3" s="17">
        <f>if(raw!DG2="OK",raw!MY2,raw!DG2)</f>
        <v>1</v>
      </c>
      <c r="DG3" s="17">
        <f>if(raw!DH2="OK",raw!MZ2,raw!DH2)</f>
        <v>1</v>
      </c>
      <c r="DH3" s="17">
        <f>if(raw!DI2="OK",raw!NA2,raw!DI2)</f>
        <v>1</v>
      </c>
      <c r="DI3" s="17">
        <f>if(raw!DJ2="OK",raw!NB2,raw!DJ2)</f>
        <v>1</v>
      </c>
      <c r="DJ3" s="17">
        <f>if(raw!DK2="OK",raw!NC2,raw!DK2)</f>
        <v>1</v>
      </c>
      <c r="DK3" s="17">
        <f>if(raw!DL2="OK",raw!ND2,raw!DL2)</f>
        <v>1</v>
      </c>
      <c r="DL3" s="17">
        <f>if(raw!DM2="OK",raw!NE2,raw!DM2)</f>
        <v>1</v>
      </c>
      <c r="DM3" s="17">
        <f>if(raw!DN2="OK",raw!NF2,raw!DN2)</f>
        <v>1</v>
      </c>
      <c r="DN3" s="17">
        <f>if(raw!DO2="OK",raw!NG2,raw!DO2)</f>
        <v>1</v>
      </c>
      <c r="DO3" s="17">
        <f>if(raw!DP2="OK",raw!NH2,raw!DP2)</f>
        <v>1</v>
      </c>
      <c r="DP3" s="17">
        <f>if(raw!DQ2="OK",raw!NI2,raw!DQ2)</f>
        <v>1</v>
      </c>
      <c r="DQ3" s="17">
        <f>if(raw!DR2="OK",raw!NJ2,raw!DR2)</f>
        <v>1</v>
      </c>
      <c r="DR3" s="17">
        <f>if(raw!DS2="OK",raw!NK2,raw!DS2)</f>
        <v>1</v>
      </c>
      <c r="DS3" s="17">
        <f>if(raw!DT2="OK",raw!NL2,raw!DT2)</f>
        <v>1</v>
      </c>
      <c r="DT3" s="17">
        <f>if(raw!DU2="OK",raw!NM2,raw!DU2)</f>
        <v>1</v>
      </c>
      <c r="DU3" s="17">
        <f>if(raw!DV2="OK",raw!NN2,raw!DV2)</f>
        <v>1</v>
      </c>
      <c r="DV3" s="17">
        <f>if(raw!DW2="OK",raw!NO2,raw!DW2)</f>
        <v>1</v>
      </c>
      <c r="DW3" s="17">
        <f>if(raw!DX2="OK",raw!NP2,raw!DX2)</f>
        <v>1</v>
      </c>
      <c r="DX3" s="17">
        <f>if(raw!DY2="OK",raw!NQ2,raw!DY2)</f>
        <v>1</v>
      </c>
      <c r="DY3" s="17">
        <f>if(raw!DZ2="OK",raw!NR2,raw!DZ2)</f>
        <v>1</v>
      </c>
      <c r="DZ3" s="17">
        <f>if(raw!EA2="OK",raw!NS2,raw!EA2)</f>
        <v>1</v>
      </c>
      <c r="EA3" s="17">
        <f>if(raw!EB2="OK",raw!NT2,raw!EB2)</f>
        <v>1</v>
      </c>
      <c r="EB3" s="17">
        <f>if(raw!EC2="OK",raw!NU2,raw!EC2)</f>
        <v>1</v>
      </c>
      <c r="EC3" s="17">
        <f>if(raw!ED2="OK",raw!NV2,raw!ED2)</f>
        <v>1</v>
      </c>
      <c r="ED3" s="17">
        <f>if(raw!EE2="OK",raw!NW2,raw!EE2)</f>
        <v>1</v>
      </c>
      <c r="EE3" s="17">
        <f>if(raw!EF2="OK",raw!NX2,raw!EF2)</f>
        <v>1</v>
      </c>
      <c r="EF3" s="17">
        <f>if(raw!EG2="OK",raw!NY2,raw!EG2)</f>
        <v>1</v>
      </c>
      <c r="EG3" s="17">
        <f>if(raw!EH2="OK",raw!NZ2,raw!EH2)</f>
        <v>1</v>
      </c>
      <c r="EH3" s="17">
        <f>if(raw!EI2="OK",raw!OA2,raw!EI2)</f>
        <v>1</v>
      </c>
      <c r="EI3" s="17" t="str">
        <f>if(raw!EJ2="OK",raw!OB2,raw!EJ2)</f>
        <v>WA</v>
      </c>
      <c r="EJ3" s="17">
        <f>if(raw!EK2="OK",raw!OC2,raw!EK2)</f>
        <v>1</v>
      </c>
      <c r="EK3" s="17">
        <f>if(raw!EL2="OK",raw!OD2,raw!EL2)</f>
        <v>1</v>
      </c>
      <c r="EL3" s="17">
        <f>if(raw!EM2="OK",raw!OE2,raw!EM2)</f>
        <v>1</v>
      </c>
      <c r="EM3" s="17">
        <f>if(raw!EN2="OK",raw!OF2,raw!EN2)</f>
        <v>1</v>
      </c>
      <c r="EN3" s="17">
        <f>if(raw!EO2="OK",raw!OG2,raw!EO2)</f>
        <v>1</v>
      </c>
      <c r="EO3" s="17">
        <f>if(raw!EP2="OK",raw!OH2,raw!EP2)</f>
        <v>1</v>
      </c>
      <c r="EP3" s="17">
        <f>if(raw!EQ2="OK",raw!OI2,raw!EQ2)</f>
        <v>1</v>
      </c>
      <c r="EQ3" s="17">
        <f>if(raw!ER2="OK",raw!OJ2,raw!ER2)</f>
        <v>1</v>
      </c>
      <c r="ER3" s="17">
        <f>if(raw!ES2="OK",raw!OK2,raw!ES2)</f>
        <v>1</v>
      </c>
      <c r="ES3" s="17">
        <f>if(raw!ET2="OK",raw!OL2,raw!ET2)</f>
        <v>1</v>
      </c>
      <c r="ET3" s="17">
        <f>if(raw!EU2="OK",raw!OM2,raw!EU2)</f>
        <v>1</v>
      </c>
      <c r="EU3" s="17">
        <f>if(raw!EV2="OK",raw!ON2,raw!EV2)</f>
        <v>1</v>
      </c>
      <c r="EV3" s="17" t="str">
        <f>if(raw!EW2="OK",raw!OO2,raw!EW2)</f>
        <v>WA</v>
      </c>
      <c r="EW3" s="17">
        <f>if(raw!EX2="OK",raw!OP2,raw!EX2)</f>
        <v>1</v>
      </c>
      <c r="EX3" s="17">
        <f>if(raw!EY2="OK",raw!OQ2,raw!EY2)</f>
        <v>1</v>
      </c>
      <c r="EY3" s="17">
        <f>if(raw!EZ2="OK",raw!OR2,raw!EZ2)</f>
        <v>1</v>
      </c>
      <c r="EZ3" s="17" t="str">
        <f>if(raw!FA2="OK",raw!OS2,raw!FA2)</f>
        <v>WA</v>
      </c>
      <c r="FA3" s="17">
        <f>if(raw!FB2="OK",raw!OT2,raw!FB2)</f>
        <v>1</v>
      </c>
      <c r="FB3" s="17">
        <f>if(raw!FC2="OK",raw!OU2,raw!FC2)</f>
        <v>1</v>
      </c>
      <c r="FC3" s="17">
        <f>if(raw!FD2="OK",raw!OV2,raw!FD2)</f>
        <v>1</v>
      </c>
      <c r="FD3" s="17">
        <f>if(raw!FE2="OK",raw!OW2,raw!FE2)</f>
        <v>1</v>
      </c>
      <c r="FE3" s="17">
        <f>if(raw!FF2="OK",raw!OX2,raw!FF2)</f>
        <v>1</v>
      </c>
      <c r="FF3" s="17" t="str">
        <f>if(raw!FG2="OK",raw!OY2,raw!FG2)</f>
        <v>x</v>
      </c>
      <c r="FG3" s="16">
        <f>if(raw!FH2="OK",raw!OZ2,raw!FH2)</f>
        <v>25</v>
      </c>
      <c r="FH3" s="17">
        <f>if(raw!FI2="OK",raw!PA2,raw!FI2)</f>
        <v>25</v>
      </c>
      <c r="FI3" s="17">
        <f>if(raw!FJ2="OK",raw!PB2,raw!FJ2)</f>
        <v>25</v>
      </c>
      <c r="FJ3" s="17">
        <f>if(raw!FK2="OK",raw!PC2,raw!FK2)</f>
        <v>24</v>
      </c>
      <c r="FK3" s="17" t="str">
        <f>if(raw!FL2="OK",raw!PD2,raw!FL2)</f>
        <v>x</v>
      </c>
      <c r="FL3" s="16">
        <f>if(raw!FM2="OK",raw!PE2,raw!FM2)</f>
        <v>1</v>
      </c>
      <c r="FM3" s="17">
        <f>if(raw!FN2="OK",raw!PF2,raw!FN2)</f>
        <v>1</v>
      </c>
      <c r="FN3" s="17">
        <f>if(raw!FO2="OK",raw!PG2,raw!FO2)</f>
        <v>1</v>
      </c>
      <c r="FO3" s="17">
        <f>if(raw!FP2="OK",raw!PH2,raw!FP2)</f>
        <v>1</v>
      </c>
      <c r="FP3" s="17">
        <f>if(raw!FQ2="OK",raw!PI2,raw!FQ2)</f>
        <v>1</v>
      </c>
      <c r="FQ3" s="17">
        <f>if(raw!FR2="OK",raw!PJ2,raw!FR2)</f>
        <v>1</v>
      </c>
      <c r="FR3" s="17">
        <f>if(raw!FS2="OK",raw!PK2,raw!FS2)</f>
        <v>1</v>
      </c>
      <c r="FS3" s="17">
        <f>if(raw!FT2="OK",raw!PL2,raw!FT2)</f>
        <v>1</v>
      </c>
      <c r="FT3" s="17">
        <f>if(raw!FU2="OK",raw!PM2,raw!FU2)</f>
        <v>1</v>
      </c>
      <c r="FU3" s="17">
        <f>if(raw!FV2="OK",raw!PN2,raw!FV2)</f>
        <v>1</v>
      </c>
      <c r="FV3" s="17">
        <f>if(raw!FW2="OK",raw!PO2,raw!FW2)</f>
        <v>1</v>
      </c>
      <c r="FW3" s="17">
        <f>if(raw!FX2="OK",raw!PP2,raw!FX2)</f>
        <v>1</v>
      </c>
      <c r="FX3" s="17">
        <f>if(raw!FY2="OK",raw!PQ2,raw!FY2)</f>
        <v>1</v>
      </c>
      <c r="FY3" s="17">
        <f>if(raw!FZ2="OK",raw!PR2,raw!FZ2)</f>
        <v>1</v>
      </c>
      <c r="FZ3" s="17">
        <f>if(raw!GA2="OK",raw!PS2,raw!GA2)</f>
        <v>1</v>
      </c>
      <c r="GA3" s="17">
        <f>if(raw!GB2="OK",raw!PT2,raw!GB2)</f>
        <v>1</v>
      </c>
      <c r="GB3" s="17">
        <f>if(raw!GC2="OK",raw!PU2,raw!GC2)</f>
        <v>1</v>
      </c>
      <c r="GC3" s="17">
        <f>if(raw!GD2="OK",raw!PV2,raw!GD2)</f>
        <v>1</v>
      </c>
      <c r="GD3" s="17">
        <f>if(raw!GE2="OK",raw!PW2,raw!GE2)</f>
        <v>1</v>
      </c>
      <c r="GE3" s="17">
        <f>if(raw!GF2="OK",raw!PX2,raw!GF2)</f>
        <v>1</v>
      </c>
      <c r="GF3" s="17">
        <f>if(raw!GG2="OK",raw!PY2,raw!GG2)</f>
        <v>1</v>
      </c>
      <c r="GG3" s="17">
        <f>if(raw!GH2="OK",raw!PZ2,raw!GH2)</f>
        <v>1</v>
      </c>
      <c r="GH3" s="17">
        <f>if(raw!GI2="OK",raw!QA2,raw!GI2)</f>
        <v>1</v>
      </c>
      <c r="GI3" s="17">
        <f>if(raw!GJ2="OK",raw!QB2,raw!GJ2)</f>
        <v>1</v>
      </c>
      <c r="GJ3" s="17">
        <f>if(raw!GK2="OK",raw!QC2,raw!GK2)</f>
        <v>1</v>
      </c>
      <c r="GK3" s="17">
        <f>if(raw!GL2="OK",raw!QD2,raw!GL2)</f>
        <v>1</v>
      </c>
      <c r="GL3" s="17">
        <f>if(raw!GM2="OK",raw!QE2,raw!GM2)</f>
        <v>1</v>
      </c>
      <c r="GM3" s="17">
        <f>if(raw!GN2="OK",raw!QF2,raw!GN2)</f>
        <v>1</v>
      </c>
      <c r="GN3" s="17">
        <f>if(raw!GO2="OK",raw!QG2,raw!GO2)</f>
        <v>1</v>
      </c>
      <c r="GO3" s="17">
        <f>if(raw!GP2="OK",raw!QH2,raw!GP2)</f>
        <v>1</v>
      </c>
      <c r="GP3" s="17">
        <f>if(raw!GQ2="OK",raw!QI2,raw!GQ2)</f>
        <v>1</v>
      </c>
      <c r="GQ3" s="17">
        <f>if(raw!GR2="OK",raw!QJ2,raw!GR2)</f>
        <v>1</v>
      </c>
      <c r="GR3" s="17">
        <f>if(raw!GS2="OK",raw!QK2,raw!GS2)</f>
        <v>1</v>
      </c>
      <c r="GS3" s="17">
        <f>if(raw!GT2="OK",raw!QL2,raw!GT2)</f>
        <v>1</v>
      </c>
      <c r="GT3" s="17">
        <f>if(raw!GU2="OK",raw!QM2,raw!GU2)</f>
        <v>1</v>
      </c>
      <c r="GU3" s="17">
        <f>if(raw!GV2="OK",raw!QN2,raw!GV2)</f>
        <v>1</v>
      </c>
      <c r="GV3" s="17">
        <f>if(raw!GW2="OK",raw!QO2,raw!GW2)</f>
        <v>1</v>
      </c>
      <c r="GW3" s="17">
        <f>if(raw!GX2="OK",raw!QP2,raw!GX2)</f>
        <v>1</v>
      </c>
      <c r="GX3" s="17">
        <f>if(raw!GY2="OK",raw!QQ2,raw!GY2)</f>
        <v>1</v>
      </c>
      <c r="GY3" s="17">
        <f>if(raw!GZ2="OK",raw!QR2,raw!GZ2)</f>
        <v>1</v>
      </c>
      <c r="GZ3" s="17">
        <f>if(raw!HA2="OK",raw!QS2,raw!HA2)</f>
        <v>1</v>
      </c>
      <c r="HA3" s="17">
        <f>if(raw!HB2="OK",raw!QT2,raw!HB2)</f>
        <v>1</v>
      </c>
      <c r="HB3" s="17">
        <f>if(raw!HC2="OK",raw!QU2,raw!HC2)</f>
        <v>1</v>
      </c>
      <c r="HC3" s="17">
        <f>if(raw!HD2="OK",raw!QV2,raw!HD2)</f>
        <v>1</v>
      </c>
      <c r="HD3" s="17">
        <f>if(raw!HE2="OK",raw!QW2,raw!HE2)</f>
        <v>1</v>
      </c>
      <c r="HE3" s="17">
        <f>if(raw!HF2="OK",raw!QX2,raw!HF2)</f>
        <v>1</v>
      </c>
      <c r="HF3" s="17">
        <f>if(raw!HG2="OK",raw!QY2,raw!HG2)</f>
        <v>1</v>
      </c>
      <c r="HG3" s="17">
        <f>if(raw!HH2="OK",raw!QZ2,raw!HH2)</f>
        <v>1</v>
      </c>
      <c r="HH3" s="17">
        <f>if(raw!HI2="OK",raw!RA2,raw!HI2)</f>
        <v>1</v>
      </c>
      <c r="HI3" s="17">
        <f>if(raw!HJ2="OK",raw!RB2,raw!HJ2)</f>
        <v>1</v>
      </c>
      <c r="HJ3" s="17">
        <f>if(raw!HK2="OK",raw!RC2,raw!HK2)</f>
        <v>1</v>
      </c>
      <c r="HK3" s="17">
        <f>if(raw!HL2="OK",raw!RD2,raw!HL2)</f>
        <v>1</v>
      </c>
      <c r="HL3" s="17">
        <f>if(raw!HM2="OK",raw!RE2,raw!HM2)</f>
        <v>1</v>
      </c>
      <c r="HM3" s="17">
        <f>if(raw!HN2="OK",raw!RF2,raw!HN2)</f>
        <v>1</v>
      </c>
      <c r="HN3" s="17">
        <f>if(raw!HO2="OK",raw!RG2,raw!HO2)</f>
        <v>1</v>
      </c>
      <c r="HO3" s="17">
        <f>if(raw!HP2="OK",raw!RH2,raw!HP2)</f>
        <v>1</v>
      </c>
      <c r="HP3" s="17">
        <f>if(raw!HQ2="OK",raw!RI2,raw!HQ2)</f>
        <v>1</v>
      </c>
      <c r="HQ3" s="17" t="str">
        <f>if(raw!HR2="OK",raw!RJ2,raw!HR2)</f>
        <v>x</v>
      </c>
      <c r="HR3" s="16">
        <f>if(raw!HS2="OK",raw!RK2,raw!HS2)</f>
        <v>1</v>
      </c>
      <c r="HS3" s="17">
        <f>if(raw!HT2="OK",raw!RL2,raw!HT2)</f>
        <v>1</v>
      </c>
      <c r="HT3" s="17">
        <f>if(raw!HU2="OK",raw!RM2,raw!HU2)</f>
        <v>1</v>
      </c>
      <c r="HU3" s="17">
        <f>if(raw!HV2="OK",raw!RN2,raw!HV2)</f>
        <v>1</v>
      </c>
      <c r="HV3" s="17">
        <f>if(raw!HW2="OK",raw!RO2,raw!HW2)</f>
        <v>1</v>
      </c>
      <c r="HW3" s="17">
        <f>if(raw!HX2="OK",raw!RP2,raw!HX2)</f>
        <v>1</v>
      </c>
      <c r="HX3" s="17">
        <f>if(raw!HY2="OK",raw!RQ2,raw!HY2)</f>
        <v>1</v>
      </c>
      <c r="HY3" s="17">
        <f>if(raw!HZ2="OK",raw!RR2,raw!HZ2)</f>
        <v>1</v>
      </c>
      <c r="HZ3" s="17">
        <f>if(raw!IA2="OK",raw!RS2,raw!IA2)</f>
        <v>1</v>
      </c>
      <c r="IA3" s="17">
        <f>if(raw!IB2="OK",raw!RT2,raw!IB2)</f>
        <v>1</v>
      </c>
      <c r="IB3" s="17">
        <f>if(raw!IC2="OK",raw!RU2,raw!IC2)</f>
        <v>1</v>
      </c>
      <c r="IC3" s="17">
        <f>if(raw!ID2="OK",raw!RV2,raw!ID2)</f>
        <v>1</v>
      </c>
      <c r="ID3" s="17">
        <f>if(raw!IE2="OK",raw!RW2,raw!IE2)</f>
        <v>1</v>
      </c>
      <c r="IE3" s="17">
        <f>if(raw!IF2="OK",raw!RX2,raw!IF2)</f>
        <v>1</v>
      </c>
      <c r="IF3" s="17">
        <f>if(raw!IG2="OK",raw!RY2,raw!IG2)</f>
        <v>1</v>
      </c>
      <c r="IG3" s="17">
        <f>if(raw!IH2="OK",raw!RZ2,raw!IH2)</f>
        <v>1</v>
      </c>
      <c r="IH3" s="17">
        <f>if(raw!II2="OK",raw!SA2,raw!II2)</f>
        <v>1</v>
      </c>
      <c r="II3" s="17">
        <f>if(raw!IJ2="OK",raw!SB2,raw!IJ2)</f>
        <v>1</v>
      </c>
      <c r="IJ3" s="17">
        <f>if(raw!IK2="OK",raw!SC2,raw!IK2)</f>
        <v>1</v>
      </c>
      <c r="IK3" s="17">
        <f>if(raw!IL2="OK",raw!SD2,raw!IL2)</f>
        <v>1</v>
      </c>
      <c r="IL3" s="17">
        <f>if(raw!IM2="OK",raw!SE2,raw!IM2)</f>
        <v>1</v>
      </c>
      <c r="IM3" s="17">
        <f>if(raw!IN2="OK",raw!SF2,raw!IN2)</f>
        <v>1</v>
      </c>
      <c r="IN3" s="17">
        <f>if(raw!IO2="OK",raw!SG2,raw!IO2)</f>
        <v>1</v>
      </c>
      <c r="IO3" s="17">
        <f>if(raw!IP2="OK",raw!SH2,raw!IP2)</f>
        <v>1</v>
      </c>
      <c r="IP3" s="17">
        <f>if(raw!IQ2="OK",raw!SI2,raw!IQ2)</f>
        <v>1</v>
      </c>
      <c r="IQ3" s="17">
        <f>if(raw!IR2="OK",raw!SJ2,raw!IR2)</f>
        <v>1</v>
      </c>
      <c r="IR3" s="17">
        <f>if(raw!IS2="OK",raw!SK2,raw!IS2)</f>
        <v>1</v>
      </c>
      <c r="IS3" s="17" t="str">
        <f>if(raw!IT2="OK",raw!SL2,raw!IT2)</f>
        <v>MLE</v>
      </c>
      <c r="IT3" s="17" t="str">
        <f>if(raw!IU2="OK",raw!SM2,raw!IU2)</f>
        <v>MLE</v>
      </c>
      <c r="IU3" s="17" t="str">
        <f>if(raw!IV2="OK",raw!SN2,raw!IV2)</f>
        <v>MLE</v>
      </c>
      <c r="IV3" s="17" t="str">
        <f>if(raw!IW2="OK",raw!SO2,raw!IW2)</f>
        <v>MLE</v>
      </c>
      <c r="IW3" s="17" t="str">
        <f>if(raw!IX2="OK",raw!SP2,raw!IX2)</f>
        <v>MLE</v>
      </c>
      <c r="IX3" s="17" t="str">
        <f>if(raw!IY2="OK",raw!SQ2,raw!IY2)</f>
        <v>MLE</v>
      </c>
      <c r="IY3" s="17" t="str">
        <f>if(raw!IZ2="OK",raw!SR2,raw!IZ2)</f>
        <v>MLE</v>
      </c>
      <c r="IZ3" s="17" t="str">
        <f>if(raw!JA2="OK",raw!SS2,raw!JA2)</f>
        <v>MLE</v>
      </c>
      <c r="JA3" s="17" t="str">
        <f>if(raw!JB2="OK",raw!ST2,raw!JB2)</f>
        <v>MLE</v>
      </c>
      <c r="JB3" s="17" t="str">
        <f>if(raw!JC2="OK",raw!SU2,raw!JC2)</f>
        <v>MLE</v>
      </c>
      <c r="JC3" s="17" t="str">
        <f>if(raw!JD2="OK",raw!SV2,raw!JD2)</f>
        <v>MLE</v>
      </c>
      <c r="JD3" s="17" t="str">
        <f>if(raw!JE2="OK",raw!SW2,raw!JE2)</f>
        <v>MLE</v>
      </c>
      <c r="JE3" s="17" t="str">
        <f>if(raw!JF2="OK",raw!SX2,raw!JF2)</f>
        <v>MLE</v>
      </c>
      <c r="JF3" s="17" t="str">
        <f>if(raw!JG2="OK",raw!SY2,raw!JG2)</f>
        <v>MLE</v>
      </c>
      <c r="JG3" s="17" t="str">
        <f>if(raw!JH2="OK",raw!SZ2,raw!JH2)</f>
        <v>MLE</v>
      </c>
      <c r="JH3" s="17" t="str">
        <f>if(raw!JI2="OK",raw!TA2,raw!JI2)</f>
        <v>MLE</v>
      </c>
      <c r="JI3" s="17" t="str">
        <f>if(raw!JJ2="OK",raw!TB2,raw!JJ2)</f>
        <v>MLE</v>
      </c>
      <c r="JJ3" s="17" t="str">
        <f>if(raw!JK2="OK",raw!TC2,raw!JK2)</f>
        <v>MLE</v>
      </c>
    </row>
    <row r="4">
      <c r="A4" s="13">
        <v>1.0</v>
      </c>
      <c r="B4" s="13">
        <f t="shared" si="1"/>
        <v>2</v>
      </c>
      <c r="C4" s="14" t="str">
        <f>raw!B3</f>
        <v>JovanB</v>
      </c>
      <c r="D4" s="14" t="str">
        <f>raw!C3</f>
        <v>Jovan</v>
      </c>
      <c r="E4" s="14" t="str">
        <f>raw!D3</f>
        <v>Bengin</v>
      </c>
      <c r="F4" s="15">
        <f t="shared" si="2"/>
        <v>377</v>
      </c>
      <c r="G4" s="14" t="str">
        <f>raw!F3</f>
        <v>ODOBREN</v>
      </c>
      <c r="H4" s="14" t="str">
        <f>raw!G3</f>
        <v>Stari grad</v>
      </c>
      <c r="I4" s="14" t="str">
        <f>raw!H3</f>
        <v>Matematička gimnazija</v>
      </c>
      <c r="J4" s="14" t="str">
        <f>raw!I3</f>
        <v>I</v>
      </c>
      <c r="K4" s="14" t="str">
        <f>raw!J3</f>
        <v>B</v>
      </c>
      <c r="L4" s="14" t="str">
        <f>raw!K3</f>
        <v/>
      </c>
      <c r="M4" s="16">
        <f>raw!M3</f>
        <v>100</v>
      </c>
      <c r="N4" s="17">
        <f>raw!N3</f>
        <v>62</v>
      </c>
      <c r="O4" s="17">
        <f>raw!O3</f>
        <v>26</v>
      </c>
      <c r="P4" s="17">
        <f>raw!Q3</f>
        <v>100</v>
      </c>
      <c r="Q4" s="17">
        <f>raw!R3</f>
        <v>40</v>
      </c>
      <c r="R4" s="17">
        <f>raw!S3</f>
        <v>49</v>
      </c>
      <c r="S4" s="17" t="str">
        <f>if(raw!T3="OK",raw!JL3,raw!T3)</f>
        <v>x</v>
      </c>
      <c r="T4" s="17" t="str">
        <f>if(raw!U3="OK",raw!JM3,raw!U3)</f>
        <v>x</v>
      </c>
      <c r="U4" s="16">
        <f>if(raw!V3="OK",raw!JN3,raw!V3)</f>
        <v>1</v>
      </c>
      <c r="V4" s="17">
        <f>if(raw!W3="OK",raw!JO3,raw!W3)</f>
        <v>1</v>
      </c>
      <c r="W4" s="17">
        <f>if(raw!X3="OK",raw!JP3,raw!X3)</f>
        <v>1</v>
      </c>
      <c r="X4" s="17">
        <f>if(raw!Y3="OK",raw!JQ3,raw!Y3)</f>
        <v>1</v>
      </c>
      <c r="Y4" s="17">
        <f>if(raw!Z3="OK",raw!JR3,raw!Z3)</f>
        <v>1</v>
      </c>
      <c r="Z4" s="17">
        <f>if(raw!AA3="OK",raw!JS3,raw!AA3)</f>
        <v>1</v>
      </c>
      <c r="AA4" s="17">
        <f>if(raw!AB3="OK",raw!JT3,raw!AB3)</f>
        <v>1</v>
      </c>
      <c r="AB4" s="17">
        <f>if(raw!AC3="OK",raw!JU3,raw!AC3)</f>
        <v>1</v>
      </c>
      <c r="AC4" s="17">
        <f>if(raw!AD3="OK",raw!JV3,raw!AD3)</f>
        <v>1</v>
      </c>
      <c r="AD4" s="17">
        <f>if(raw!AE3="OK",raw!JW3,raw!AE3)</f>
        <v>1</v>
      </c>
      <c r="AE4" s="17">
        <f>if(raw!AF3="OK",raw!JX3,raw!AF3)</f>
        <v>1</v>
      </c>
      <c r="AF4" s="17">
        <f>if(raw!AG3="OK",raw!JY3,raw!AG3)</f>
        <v>1</v>
      </c>
      <c r="AG4" s="17">
        <f>if(raw!AH3="OK",raw!JZ3,raw!AH3)</f>
        <v>1</v>
      </c>
      <c r="AH4" s="17">
        <f>if(raw!AI3="OK",raw!KA3,raw!AI3)</f>
        <v>1</v>
      </c>
      <c r="AI4" s="17">
        <f>if(raw!AJ3="OK",raw!KB3,raw!AJ3)</f>
        <v>1</v>
      </c>
      <c r="AJ4" s="17">
        <f>if(raw!AK3="OK",raw!KC3,raw!AK3)</f>
        <v>1</v>
      </c>
      <c r="AK4" s="17">
        <f>if(raw!AL3="OK",raw!KD3,raw!AL3)</f>
        <v>1</v>
      </c>
      <c r="AL4" s="17">
        <f>if(raw!AM3="OK",raw!KE3,raw!AM3)</f>
        <v>1</v>
      </c>
      <c r="AM4" s="17">
        <f>if(raw!AN3="OK",raw!KF3,raw!AN3)</f>
        <v>1</v>
      </c>
      <c r="AN4" s="17">
        <f>if(raw!AO3="OK",raw!KG3,raw!AO3)</f>
        <v>1</v>
      </c>
      <c r="AO4" s="17" t="str">
        <f>if(raw!AP3="OK",raw!KH3,raw!AP3)</f>
        <v>x</v>
      </c>
      <c r="AP4" s="16">
        <f>if(raw!AQ3="OK",raw!KI3,raw!AQ3)</f>
        <v>1</v>
      </c>
      <c r="AQ4" s="17">
        <f>if(raw!AR3="OK",raw!KJ3,raw!AR3)</f>
        <v>1</v>
      </c>
      <c r="AR4" s="17">
        <f>if(raw!AS3="OK",raw!KK3,raw!AS3)</f>
        <v>1</v>
      </c>
      <c r="AS4" s="17">
        <f>if(raw!AT3="OK",raw!KL3,raw!AT3)</f>
        <v>1</v>
      </c>
      <c r="AT4" s="17">
        <f>if(raw!AU3="OK",raw!KM3,raw!AU3)</f>
        <v>1</v>
      </c>
      <c r="AU4" s="17">
        <f>if(raw!AV3="OK",raw!KN3,raw!AV3)</f>
        <v>1</v>
      </c>
      <c r="AV4" s="17">
        <f>if(raw!AW3="OK",raw!KO3,raw!AW3)</f>
        <v>1</v>
      </c>
      <c r="AW4" s="17">
        <f>if(raw!AX3="OK",raw!KP3,raw!AX3)</f>
        <v>1</v>
      </c>
      <c r="AX4" s="17">
        <f>if(raw!AY3="OK",raw!KQ3,raw!AY3)</f>
        <v>1</v>
      </c>
      <c r="AY4" s="17">
        <f>if(raw!AZ3="OK",raw!KR3,raw!AZ3)</f>
        <v>1</v>
      </c>
      <c r="AZ4" s="17">
        <f>if(raw!BA3="OK",raw!KS3,raw!BA3)</f>
        <v>1</v>
      </c>
      <c r="BA4" s="17">
        <f>if(raw!BB3="OK",raw!KT3,raw!BB3)</f>
        <v>1</v>
      </c>
      <c r="BB4" s="17">
        <f>if(raw!BC3="OK",raw!KU3,raw!BC3)</f>
        <v>1</v>
      </c>
      <c r="BC4" s="17">
        <f>if(raw!BD3="OK",raw!KV3,raw!BD3)</f>
        <v>1</v>
      </c>
      <c r="BD4" s="17">
        <f>if(raw!BE3="OK",raw!KW3,raw!BE3)</f>
        <v>1</v>
      </c>
      <c r="BE4" s="17">
        <f>if(raw!BF3="OK",raw!KX3,raw!BF3)</f>
        <v>1</v>
      </c>
      <c r="BF4" s="17">
        <f>if(raw!BG3="OK",raw!KY3,raw!BG3)</f>
        <v>1</v>
      </c>
      <c r="BG4" s="17">
        <f>if(raw!BH3="OK",raw!KZ3,raw!BH3)</f>
        <v>1</v>
      </c>
      <c r="BH4" s="17">
        <f>if(raw!BI3="OK",raw!LA3,raw!BI3)</f>
        <v>1</v>
      </c>
      <c r="BI4" s="17">
        <f>if(raw!BJ3="OK",raw!LB3,raw!BJ3)</f>
        <v>1</v>
      </c>
      <c r="BJ4" s="17">
        <f>if(raw!BK3="OK",raw!LC3,raw!BK3)</f>
        <v>1</v>
      </c>
      <c r="BK4" s="17">
        <f>if(raw!BL3="OK",raw!LD3,raw!BL3)</f>
        <v>1</v>
      </c>
      <c r="BL4" s="17">
        <f>if(raw!BM3="OK",raw!LE3,raw!BM3)</f>
        <v>1</v>
      </c>
      <c r="BM4" s="17">
        <f>if(raw!BN3="OK",raw!LF3,raw!BN3)</f>
        <v>1</v>
      </c>
      <c r="BN4" s="17">
        <f>if(raw!BO3="OK",raw!LG3,raw!BO3)</f>
        <v>1</v>
      </c>
      <c r="BO4" s="17">
        <f>if(raw!BP3="OK",raw!LH3,raw!BP3)</f>
        <v>1</v>
      </c>
      <c r="BP4" s="17">
        <f>if(raw!BQ3="OK",raw!LI3,raw!BQ3)</f>
        <v>1</v>
      </c>
      <c r="BQ4" s="17">
        <f>if(raw!BR3="OK",raw!LJ3,raw!BR3)</f>
        <v>1</v>
      </c>
      <c r="BR4" s="17">
        <f>if(raw!BS3="OK",raw!LK3,raw!BS3)</f>
        <v>1</v>
      </c>
      <c r="BS4" s="17">
        <f>if(raw!BT3="OK",raw!LL3,raw!BT3)</f>
        <v>1</v>
      </c>
      <c r="BT4" s="17">
        <f>if(raw!BU3="OK",raw!LM3,raw!BU3)</f>
        <v>1</v>
      </c>
      <c r="BU4" s="17">
        <f>if(raw!BV3="OK",raw!LN3,raw!BV3)</f>
        <v>1</v>
      </c>
      <c r="BV4" s="17">
        <f>if(raw!BW3="OK",raw!LO3,raw!BW3)</f>
        <v>1</v>
      </c>
      <c r="BW4" s="17">
        <f>if(raw!BX3="OK",raw!LP3,raw!BX3)</f>
        <v>1</v>
      </c>
      <c r="BX4" s="17">
        <f>if(raw!BY3="OK",raw!LQ3,raw!BY3)</f>
        <v>1</v>
      </c>
      <c r="BY4" s="17">
        <f>if(raw!BZ3="OK",raw!LR3,raw!BZ3)</f>
        <v>1</v>
      </c>
      <c r="BZ4" s="17">
        <f>if(raw!CA3="OK",raw!LS3,raw!CA3)</f>
        <v>1</v>
      </c>
      <c r="CA4" s="17" t="str">
        <f>if(raw!CB3="OK",raw!LT3,raw!CB3)</f>
        <v>WA</v>
      </c>
      <c r="CB4" s="17" t="str">
        <f>if(raw!CC3="OK",raw!LU3,raw!CC3)</f>
        <v>WA</v>
      </c>
      <c r="CC4" s="17" t="str">
        <f>if(raw!CD3="OK",raw!LV3,raw!CD3)</f>
        <v>WA</v>
      </c>
      <c r="CD4" s="17" t="str">
        <f>if(raw!CE3="OK",raw!LW3,raw!CE3)</f>
        <v>WA</v>
      </c>
      <c r="CE4" s="17" t="str">
        <f>if(raw!CF3="OK",raw!LX3,raw!CF3)</f>
        <v>WA</v>
      </c>
      <c r="CF4" s="17" t="str">
        <f>if(raw!CG3="OK",raw!LY3,raw!CG3)</f>
        <v>WA</v>
      </c>
      <c r="CG4" s="17" t="str">
        <f>if(raw!CH3="OK",raw!LZ3,raw!CH3)</f>
        <v>WA</v>
      </c>
      <c r="CH4" s="17" t="str">
        <f>if(raw!CI3="OK",raw!MA3,raw!CI3)</f>
        <v>WA</v>
      </c>
      <c r="CI4" s="17" t="str">
        <f>if(raw!CJ3="OK",raw!MB3,raw!CJ3)</f>
        <v>WA</v>
      </c>
      <c r="CJ4" s="17" t="str">
        <f>if(raw!CK3="OK",raw!MC3,raw!CK3)</f>
        <v>WA</v>
      </c>
      <c r="CK4" s="17">
        <f>if(raw!CL3="OK",raw!MD3,raw!CL3)</f>
        <v>1</v>
      </c>
      <c r="CL4" s="17">
        <f>if(raw!CM3="OK",raw!ME3,raw!CM3)</f>
        <v>1</v>
      </c>
      <c r="CM4" s="17" t="str">
        <f>if(raw!CN3="OK",raw!MF3,raw!CN3)</f>
        <v>RTE</v>
      </c>
      <c r="CN4" s="17" t="str">
        <f>if(raw!CO3="OK",raw!MG3,raw!CO3)</f>
        <v>RTE</v>
      </c>
      <c r="CO4" s="17" t="str">
        <f>if(raw!CP3="OK",raw!MH3,raw!CP3)</f>
        <v>RTE</v>
      </c>
      <c r="CP4" s="17" t="str">
        <f>if(raw!CQ3="OK",raw!MI3,raw!CQ3)</f>
        <v>RTE</v>
      </c>
      <c r="CQ4" s="17" t="str">
        <f>if(raw!CR3="OK",raw!MJ3,raw!CR3)</f>
        <v>RTE</v>
      </c>
      <c r="CR4" s="17" t="str">
        <f>if(raw!CS3="OK",raw!MK3,raw!CS3)</f>
        <v>RTE</v>
      </c>
      <c r="CS4" s="17" t="str">
        <f>if(raw!CT3="OK",raw!ML3,raw!CT3)</f>
        <v>RTE</v>
      </c>
      <c r="CT4" s="17" t="str">
        <f>if(raw!CU3="OK",raw!MM3,raw!CU3)</f>
        <v>RTE</v>
      </c>
      <c r="CU4" s="17" t="str">
        <f>if(raw!CV3="OK",raw!MN3,raw!CV3)</f>
        <v>RTE</v>
      </c>
      <c r="CV4" s="17" t="str">
        <f>if(raw!CW3="OK",raw!MO3,raw!CW3)</f>
        <v>RTE</v>
      </c>
      <c r="CW4" s="17" t="str">
        <f>if(raw!CX3="OK",raw!MP3,raw!CX3)</f>
        <v>RTE</v>
      </c>
      <c r="CX4" s="17" t="str">
        <f>if(raw!CY3="OK",raw!MQ3,raw!CY3)</f>
        <v>RTE</v>
      </c>
      <c r="CY4" s="17" t="str">
        <f>if(raw!CZ3="OK",raw!MR3,raw!CZ3)</f>
        <v>x</v>
      </c>
      <c r="CZ4" s="16" t="str">
        <f>if(raw!DA3="OK",raw!MS3,raw!DA3)</f>
        <v>WA</v>
      </c>
      <c r="DA4" s="17">
        <f>if(raw!DB3="OK",raw!MT3,raw!DB3)</f>
        <v>1</v>
      </c>
      <c r="DB4" s="17">
        <f>if(raw!DC3="OK",raw!MU3,raw!DC3)</f>
        <v>1</v>
      </c>
      <c r="DC4" s="17">
        <f>if(raw!DD3="OK",raw!MV3,raw!DD3)</f>
        <v>1</v>
      </c>
      <c r="DD4" s="17">
        <f>if(raw!DE3="OK",raw!MW3,raw!DE3)</f>
        <v>1</v>
      </c>
      <c r="DE4" s="17">
        <f>if(raw!DF3="OK",raw!MX3,raw!DF3)</f>
        <v>1</v>
      </c>
      <c r="DF4" s="17">
        <f>if(raw!DG3="OK",raw!MY3,raw!DG3)</f>
        <v>1</v>
      </c>
      <c r="DG4" s="17">
        <f>if(raw!DH3="OK",raw!MZ3,raw!DH3)</f>
        <v>1</v>
      </c>
      <c r="DH4" s="17">
        <f>if(raw!DI3="OK",raw!NA3,raw!DI3)</f>
        <v>1</v>
      </c>
      <c r="DI4" s="17">
        <f>if(raw!DJ3="OK",raw!NB3,raw!DJ3)</f>
        <v>1</v>
      </c>
      <c r="DJ4" s="17">
        <f>if(raw!DK3="OK",raw!NC3,raw!DK3)</f>
        <v>1</v>
      </c>
      <c r="DK4" s="17">
        <f>if(raw!DL3="OK",raw!ND3,raw!DL3)</f>
        <v>1</v>
      </c>
      <c r="DL4" s="17">
        <f>if(raw!DM3="OK",raw!NE3,raw!DM3)</f>
        <v>1</v>
      </c>
      <c r="DM4" s="17">
        <f>if(raw!DN3="OK",raw!NF3,raw!DN3)</f>
        <v>1</v>
      </c>
      <c r="DN4" s="17">
        <f>if(raw!DO3="OK",raw!NG3,raw!DO3)</f>
        <v>1</v>
      </c>
      <c r="DO4" s="17">
        <f>if(raw!DP3="OK",raw!NH3,raw!DP3)</f>
        <v>1</v>
      </c>
      <c r="DP4" s="17">
        <f>if(raw!DQ3="OK",raw!NI3,raw!DQ3)</f>
        <v>1</v>
      </c>
      <c r="DQ4" s="17">
        <f>if(raw!DR3="OK",raw!NJ3,raw!DR3)</f>
        <v>1</v>
      </c>
      <c r="DR4" s="17">
        <f>if(raw!DS3="OK",raw!NK3,raw!DS3)</f>
        <v>1</v>
      </c>
      <c r="DS4" s="17">
        <f>if(raw!DT3="OK",raw!NL3,raw!DT3)</f>
        <v>1</v>
      </c>
      <c r="DT4" s="17">
        <f>if(raw!DU3="OK",raw!NM3,raw!DU3)</f>
        <v>1</v>
      </c>
      <c r="DU4" s="17">
        <f>if(raw!DV3="OK",raw!NN3,raw!DV3)</f>
        <v>1</v>
      </c>
      <c r="DV4" s="17">
        <f>if(raw!DW3="OK",raw!NO3,raw!DW3)</f>
        <v>1</v>
      </c>
      <c r="DW4" s="17">
        <f>if(raw!DX3="OK",raw!NP3,raw!DX3)</f>
        <v>1</v>
      </c>
      <c r="DX4" s="17" t="str">
        <f>if(raw!DY3="OK",raw!NQ3,raw!DY3)</f>
        <v>WA</v>
      </c>
      <c r="DY4" s="17" t="str">
        <f>if(raw!DZ3="OK",raw!NR3,raw!DZ3)</f>
        <v>WA</v>
      </c>
      <c r="DZ4" s="17" t="str">
        <f>if(raw!EA3="OK",raw!NS3,raw!EA3)</f>
        <v>WA</v>
      </c>
      <c r="EA4" s="17" t="str">
        <f>if(raw!EB3="OK",raw!NT3,raw!EB3)</f>
        <v>WA</v>
      </c>
      <c r="EB4" s="17" t="str">
        <f>if(raw!EC3="OK",raw!NU3,raw!EC3)</f>
        <v>WA</v>
      </c>
      <c r="EC4" s="17" t="str">
        <f>if(raw!ED3="OK",raw!NV3,raw!ED3)</f>
        <v>WA</v>
      </c>
      <c r="ED4" s="17" t="str">
        <f>if(raw!EE3="OK",raw!NW3,raw!EE3)</f>
        <v>WA</v>
      </c>
      <c r="EE4" s="17" t="str">
        <f>if(raw!EF3="OK",raw!NX3,raw!EF3)</f>
        <v>WA</v>
      </c>
      <c r="EF4" s="17" t="str">
        <f>if(raw!EG3="OK",raw!NY3,raw!EG3)</f>
        <v>WA</v>
      </c>
      <c r="EG4" s="17">
        <f>if(raw!EH3="OK",raw!NZ3,raw!EH3)</f>
        <v>1</v>
      </c>
      <c r="EH4" s="17" t="str">
        <f>if(raw!EI3="OK",raw!OA3,raw!EI3)</f>
        <v>WA</v>
      </c>
      <c r="EI4" s="17" t="str">
        <f>if(raw!EJ3="OK",raw!OB3,raw!EJ3)</f>
        <v>WA</v>
      </c>
      <c r="EJ4" s="17">
        <f>if(raw!EK3="OK",raw!OC3,raw!EK3)</f>
        <v>1</v>
      </c>
      <c r="EK4" s="17" t="str">
        <f>if(raw!EL3="OK",raw!OD3,raw!EL3)</f>
        <v>WA</v>
      </c>
      <c r="EL4" s="17" t="str">
        <f>if(raw!EM3="OK",raw!OE3,raw!EM3)</f>
        <v>WA</v>
      </c>
      <c r="EM4" s="17" t="str">
        <f>if(raw!EN3="OK",raw!OF3,raw!EN3)</f>
        <v>WA</v>
      </c>
      <c r="EN4" s="17" t="str">
        <f>if(raw!EO3="OK",raw!OG3,raw!EO3)</f>
        <v>WA</v>
      </c>
      <c r="EO4" s="17" t="str">
        <f>if(raw!EP3="OK",raw!OH3,raw!EP3)</f>
        <v>WA</v>
      </c>
      <c r="EP4" s="17" t="str">
        <f>if(raw!EQ3="OK",raw!OI3,raw!EQ3)</f>
        <v>WA</v>
      </c>
      <c r="EQ4" s="17" t="str">
        <f>if(raw!ER3="OK",raw!OJ3,raw!ER3)</f>
        <v>WA</v>
      </c>
      <c r="ER4" s="17" t="str">
        <f>if(raw!ES3="OK",raw!OK3,raw!ES3)</f>
        <v>WA</v>
      </c>
      <c r="ES4" s="17" t="str">
        <f>if(raw!ET3="OK",raw!OL3,raw!ET3)</f>
        <v>WA</v>
      </c>
      <c r="ET4" s="17" t="str">
        <f>if(raw!EU3="OK",raw!OM3,raw!EU3)</f>
        <v>WA</v>
      </c>
      <c r="EU4" s="17" t="str">
        <f>if(raw!EV3="OK",raw!ON3,raw!EV3)</f>
        <v>WA</v>
      </c>
      <c r="EV4" s="17" t="str">
        <f>if(raw!EW3="OK",raw!OO3,raw!EW3)</f>
        <v>WA</v>
      </c>
      <c r="EW4" s="17" t="str">
        <f>if(raw!EX3="OK",raw!OP3,raw!EX3)</f>
        <v>WA</v>
      </c>
      <c r="EX4" s="17" t="str">
        <f>if(raw!EY3="OK",raw!OQ3,raw!EY3)</f>
        <v>WA</v>
      </c>
      <c r="EY4" s="17" t="str">
        <f>if(raw!EZ3="OK",raw!OR3,raw!EZ3)</f>
        <v>WA</v>
      </c>
      <c r="EZ4" s="17" t="str">
        <f>if(raw!FA3="OK",raw!OS3,raw!FA3)</f>
        <v>WA</v>
      </c>
      <c r="FA4" s="17" t="str">
        <f>if(raw!FB3="OK",raw!OT3,raw!FB3)</f>
        <v>WA</v>
      </c>
      <c r="FB4" s="17">
        <f>if(raw!FC3="OK",raw!OU3,raw!FC3)</f>
        <v>1</v>
      </c>
      <c r="FC4" s="17" t="str">
        <f>if(raw!FD3="OK",raw!OV3,raw!FD3)</f>
        <v>WA</v>
      </c>
      <c r="FD4" s="17" t="str">
        <f>if(raw!FE3="OK",raw!OW3,raw!FE3)</f>
        <v>WA</v>
      </c>
      <c r="FE4" s="17" t="str">
        <f>if(raw!FF3="OK",raw!OX3,raw!FF3)</f>
        <v>WA</v>
      </c>
      <c r="FF4" s="17" t="str">
        <f>if(raw!FG3="OK",raw!OY3,raw!FG3)</f>
        <v>x</v>
      </c>
      <c r="FG4" s="16">
        <f>if(raw!FH3="OK",raw!OZ3,raw!FH3)</f>
        <v>25</v>
      </c>
      <c r="FH4" s="17">
        <f>if(raw!FI3="OK",raw!PA3,raw!FI3)</f>
        <v>25</v>
      </c>
      <c r="FI4" s="17">
        <f>if(raw!FJ3="OK",raw!PB3,raw!FJ3)</f>
        <v>25</v>
      </c>
      <c r="FJ4" s="17">
        <f>if(raw!FK3="OK",raw!PC3,raw!FK3)</f>
        <v>25</v>
      </c>
      <c r="FK4" s="17" t="str">
        <f>if(raw!FL3="OK",raw!PD3,raw!FL3)</f>
        <v>x</v>
      </c>
      <c r="FL4" s="16">
        <f>if(raw!FM3="OK",raw!PE3,raw!FM3)</f>
        <v>1</v>
      </c>
      <c r="FM4" s="17">
        <f>if(raw!FN3="OK",raw!PF3,raw!FN3)</f>
        <v>1</v>
      </c>
      <c r="FN4" s="17">
        <f>if(raw!FO3="OK",raw!PG3,raw!FO3)</f>
        <v>1</v>
      </c>
      <c r="FO4" s="17">
        <f>if(raw!FP3="OK",raw!PH3,raw!FP3)</f>
        <v>1</v>
      </c>
      <c r="FP4" s="17">
        <f>if(raw!FQ3="OK",raw!PI3,raw!FQ3)</f>
        <v>1</v>
      </c>
      <c r="FQ4" s="17">
        <f>if(raw!FR3="OK",raw!PJ3,raw!FR3)</f>
        <v>1</v>
      </c>
      <c r="FR4" s="17">
        <f>if(raw!FS3="OK",raw!PK3,raw!FS3)</f>
        <v>1</v>
      </c>
      <c r="FS4" s="17">
        <f>if(raw!FT3="OK",raw!PL3,raw!FT3)</f>
        <v>1</v>
      </c>
      <c r="FT4" s="17">
        <f>if(raw!FU3="OK",raw!PM3,raw!FU3)</f>
        <v>1</v>
      </c>
      <c r="FU4" s="17">
        <f>if(raw!FV3="OK",raw!PN3,raw!FV3)</f>
        <v>1</v>
      </c>
      <c r="FV4" s="17">
        <f>if(raw!FW3="OK",raw!PO3,raw!FW3)</f>
        <v>1</v>
      </c>
      <c r="FW4" s="17">
        <f>if(raw!FX3="OK",raw!PP3,raw!FX3)</f>
        <v>1</v>
      </c>
      <c r="FX4" s="17">
        <f>if(raw!FY3="OK",raw!PQ3,raw!FY3)</f>
        <v>1</v>
      </c>
      <c r="FY4" s="17">
        <f>if(raw!FZ3="OK",raw!PR3,raw!FZ3)</f>
        <v>1</v>
      </c>
      <c r="FZ4" s="17">
        <f>if(raw!GA3="OK",raw!PS3,raw!GA3)</f>
        <v>1</v>
      </c>
      <c r="GA4" s="17">
        <f>if(raw!GB3="OK",raw!PT3,raw!GB3)</f>
        <v>1</v>
      </c>
      <c r="GB4" s="17">
        <f>if(raw!GC3="OK",raw!PU3,raw!GC3)</f>
        <v>1</v>
      </c>
      <c r="GC4" s="17">
        <f>if(raw!GD3="OK",raw!PV3,raw!GD3)</f>
        <v>1</v>
      </c>
      <c r="GD4" s="17">
        <f>if(raw!GE3="OK",raw!PW3,raw!GE3)</f>
        <v>1</v>
      </c>
      <c r="GE4" s="17">
        <f>if(raw!GF3="OK",raw!PX3,raw!GF3)</f>
        <v>1</v>
      </c>
      <c r="GF4" s="17">
        <f>if(raw!GG3="OK",raw!PY3,raw!GG3)</f>
        <v>1</v>
      </c>
      <c r="GG4" s="17">
        <f>if(raw!GH3="OK",raw!PZ3,raw!GH3)</f>
        <v>1</v>
      </c>
      <c r="GH4" s="17">
        <f>if(raw!GI3="OK",raw!QA3,raw!GI3)</f>
        <v>1</v>
      </c>
      <c r="GI4" s="17">
        <f>if(raw!GJ3="OK",raw!QB3,raw!GJ3)</f>
        <v>1</v>
      </c>
      <c r="GJ4" s="17">
        <f>if(raw!GK3="OK",raw!QC3,raw!GK3)</f>
        <v>1</v>
      </c>
      <c r="GK4" s="17">
        <f>if(raw!GL3="OK",raw!QD3,raw!GL3)</f>
        <v>1</v>
      </c>
      <c r="GL4" s="17">
        <f>if(raw!GM3="OK",raw!QE3,raw!GM3)</f>
        <v>1</v>
      </c>
      <c r="GM4" s="17">
        <f>if(raw!GN3="OK",raw!QF3,raw!GN3)</f>
        <v>1</v>
      </c>
      <c r="GN4" s="17">
        <f>if(raw!GO3="OK",raw!QG3,raw!GO3)</f>
        <v>1</v>
      </c>
      <c r="GO4" s="17">
        <f>if(raw!GP3="OK",raw!QH3,raw!GP3)</f>
        <v>1</v>
      </c>
      <c r="GP4" s="17">
        <f>if(raw!GQ3="OK",raw!QI3,raw!GQ3)</f>
        <v>1</v>
      </c>
      <c r="GQ4" s="17">
        <f>if(raw!GR3="OK",raw!QJ3,raw!GR3)</f>
        <v>1</v>
      </c>
      <c r="GR4" s="17">
        <f>if(raw!GS3="OK",raw!QK3,raw!GS3)</f>
        <v>1</v>
      </c>
      <c r="GS4" s="17">
        <f>if(raw!GT3="OK",raw!QL3,raw!GT3)</f>
        <v>1</v>
      </c>
      <c r="GT4" s="17">
        <f>if(raw!GU3="OK",raw!QM3,raw!GU3)</f>
        <v>1</v>
      </c>
      <c r="GU4" s="17">
        <f>if(raw!GV3="OK",raw!QN3,raw!GV3)</f>
        <v>1</v>
      </c>
      <c r="GV4" s="17">
        <f>if(raw!GW3="OK",raw!QO3,raw!GW3)</f>
        <v>1</v>
      </c>
      <c r="GW4" s="17" t="str">
        <f>if(raw!GX3="OK",raw!QP3,raw!GX3)</f>
        <v>TLE</v>
      </c>
      <c r="GX4" s="17" t="str">
        <f>if(raw!GY3="OK",raw!QQ3,raw!GY3)</f>
        <v>TLE</v>
      </c>
      <c r="GY4" s="17" t="str">
        <f>if(raw!GZ3="OK",raw!QR3,raw!GZ3)</f>
        <v>TLE</v>
      </c>
      <c r="GZ4" s="17" t="str">
        <f>if(raw!HA3="OK",raw!QS3,raw!HA3)</f>
        <v>TLE</v>
      </c>
      <c r="HA4" s="17" t="str">
        <f>if(raw!HB3="OK",raw!QT3,raw!HB3)</f>
        <v>TLE</v>
      </c>
      <c r="HB4" s="17" t="str">
        <f>if(raw!HC3="OK",raw!QU3,raw!HC3)</f>
        <v>TLE</v>
      </c>
      <c r="HC4" s="17" t="str">
        <f>if(raw!HD3="OK",raw!QV3,raw!HD3)</f>
        <v>TLE</v>
      </c>
      <c r="HD4" s="17" t="str">
        <f>if(raw!HE3="OK",raw!QW3,raw!HE3)</f>
        <v>TLE</v>
      </c>
      <c r="HE4" s="17" t="str">
        <f>if(raw!HF3="OK",raw!QX3,raw!HF3)</f>
        <v>TLE</v>
      </c>
      <c r="HF4" s="17" t="str">
        <f>if(raw!HG3="OK",raw!QY3,raw!HG3)</f>
        <v>TLE</v>
      </c>
      <c r="HG4" s="17" t="str">
        <f>if(raw!HH3="OK",raw!QZ3,raw!HH3)</f>
        <v>TLE</v>
      </c>
      <c r="HH4" s="17" t="str">
        <f>if(raw!HI3="OK",raw!RA3,raw!HI3)</f>
        <v>TLE</v>
      </c>
      <c r="HI4" s="17" t="str">
        <f>if(raw!HJ3="OK",raw!RB3,raw!HJ3)</f>
        <v>TLE</v>
      </c>
      <c r="HJ4" s="17" t="str">
        <f>if(raw!HK3="OK",raw!RC3,raw!HK3)</f>
        <v>TLE</v>
      </c>
      <c r="HK4" s="17" t="str">
        <f>if(raw!HL3="OK",raw!RD3,raw!HL3)</f>
        <v>TLE</v>
      </c>
      <c r="HL4" s="17" t="str">
        <f>if(raw!HM3="OK",raw!RE3,raw!HM3)</f>
        <v>TLE</v>
      </c>
      <c r="HM4" s="17" t="str">
        <f>if(raw!HN3="OK",raw!RF3,raw!HN3)</f>
        <v>TLE</v>
      </c>
      <c r="HN4" s="17" t="str">
        <f>if(raw!HO3="OK",raw!RG3,raw!HO3)</f>
        <v>TLE</v>
      </c>
      <c r="HO4" s="17" t="str">
        <f>if(raw!HP3="OK",raw!RH3,raw!HP3)</f>
        <v>TLE</v>
      </c>
      <c r="HP4" s="17" t="str">
        <f>if(raw!HQ3="OK",raw!RI3,raw!HQ3)</f>
        <v>TLE</v>
      </c>
      <c r="HQ4" s="17" t="str">
        <f>if(raw!HR3="OK",raw!RJ3,raw!HR3)</f>
        <v>x</v>
      </c>
      <c r="HR4" s="16">
        <f>if(raw!HS3="OK",raw!RK3,raw!HS3)</f>
        <v>1</v>
      </c>
      <c r="HS4" s="17">
        <f>if(raw!HT3="OK",raw!RL3,raw!HT3)</f>
        <v>1</v>
      </c>
      <c r="HT4" s="17">
        <f>if(raw!HU3="OK",raw!RM3,raw!HU3)</f>
        <v>1</v>
      </c>
      <c r="HU4" s="17">
        <f>if(raw!HV3="OK",raw!RN3,raw!HV3)</f>
        <v>1</v>
      </c>
      <c r="HV4" s="17">
        <f>if(raw!HW3="OK",raw!RO3,raw!HW3)</f>
        <v>1</v>
      </c>
      <c r="HW4" s="17">
        <f>if(raw!HX3="OK",raw!RP3,raw!HX3)</f>
        <v>1</v>
      </c>
      <c r="HX4" s="17">
        <f>if(raw!HY3="OK",raw!RQ3,raw!HY3)</f>
        <v>1</v>
      </c>
      <c r="HY4" s="17">
        <f>if(raw!HZ3="OK",raw!RR3,raw!HZ3)</f>
        <v>1</v>
      </c>
      <c r="HZ4" s="17">
        <f>if(raw!IA3="OK",raw!RS3,raw!IA3)</f>
        <v>1</v>
      </c>
      <c r="IA4" s="17">
        <f>if(raw!IB3="OK",raw!RT3,raw!IB3)</f>
        <v>1</v>
      </c>
      <c r="IB4" s="17">
        <f>if(raw!IC3="OK",raw!RU3,raw!IC3)</f>
        <v>1</v>
      </c>
      <c r="IC4" s="17">
        <f>if(raw!ID3="OK",raw!RV3,raw!ID3)</f>
        <v>1</v>
      </c>
      <c r="ID4" s="17">
        <f>if(raw!IE3="OK",raw!RW3,raw!IE3)</f>
        <v>1</v>
      </c>
      <c r="IE4" s="17">
        <f>if(raw!IF3="OK",raw!RX3,raw!IF3)</f>
        <v>1</v>
      </c>
      <c r="IF4" s="17">
        <f>if(raw!IG3="OK",raw!RY3,raw!IG3)</f>
        <v>1</v>
      </c>
      <c r="IG4" s="17">
        <f>if(raw!IH3="OK",raw!RZ3,raw!IH3)</f>
        <v>1</v>
      </c>
      <c r="IH4" s="17">
        <f>if(raw!II3="OK",raw!SA3,raw!II3)</f>
        <v>1</v>
      </c>
      <c r="II4" s="17">
        <f>if(raw!IJ3="OK",raw!SB3,raw!IJ3)</f>
        <v>1</v>
      </c>
      <c r="IJ4" s="17">
        <f>if(raw!IK3="OK",raw!SC3,raw!IK3)</f>
        <v>1</v>
      </c>
      <c r="IK4" s="17">
        <f>if(raw!IL3="OK",raw!SD3,raw!IL3)</f>
        <v>1</v>
      </c>
      <c r="IL4" s="17">
        <f>if(raw!IM3="OK",raw!SE3,raw!IM3)</f>
        <v>1</v>
      </c>
      <c r="IM4" s="17">
        <f>if(raw!IN3="OK",raw!SF3,raw!IN3)</f>
        <v>1</v>
      </c>
      <c r="IN4" s="17">
        <f>if(raw!IO3="OK",raw!SG3,raw!IO3)</f>
        <v>1</v>
      </c>
      <c r="IO4" s="17">
        <f>if(raw!IP3="OK",raw!SH3,raw!IP3)</f>
        <v>1</v>
      </c>
      <c r="IP4" s="17">
        <f>if(raw!IQ3="OK",raw!SI3,raw!IQ3)</f>
        <v>1</v>
      </c>
      <c r="IQ4" s="17">
        <f>if(raw!IR3="OK",raw!SJ3,raw!IR3)</f>
        <v>1</v>
      </c>
      <c r="IR4" s="17">
        <f>if(raw!IS3="OK",raw!SK3,raw!IS3)</f>
        <v>1</v>
      </c>
      <c r="IS4" s="17">
        <f>if(raw!IT3="OK",raw!SL3,raw!IT3)</f>
        <v>1</v>
      </c>
      <c r="IT4" s="17">
        <f>if(raw!IU3="OK",raw!SM3,raw!IU3)</f>
        <v>1</v>
      </c>
      <c r="IU4" s="17" t="str">
        <f>if(raw!IV3="OK",raw!SN3,raw!IV3)</f>
        <v>TLE</v>
      </c>
      <c r="IV4" s="17" t="str">
        <f>if(raw!IW3="OK",raw!SO3,raw!IW3)</f>
        <v>TLE</v>
      </c>
      <c r="IW4" s="17" t="str">
        <f>if(raw!IX3="OK",raw!SP3,raw!IX3)</f>
        <v>TLE</v>
      </c>
      <c r="IX4" s="17" t="str">
        <f>if(raw!IY3="OK",raw!SQ3,raw!IY3)</f>
        <v>TLE</v>
      </c>
      <c r="IY4" s="17" t="str">
        <f>if(raw!IZ3="OK",raw!SR3,raw!IZ3)</f>
        <v>TLE</v>
      </c>
      <c r="IZ4" s="17" t="str">
        <f>if(raw!JA3="OK",raw!SS3,raw!JA3)</f>
        <v>TLE</v>
      </c>
      <c r="JA4" s="17" t="str">
        <f>if(raw!JB3="OK",raw!ST3,raw!JB3)</f>
        <v>TLE</v>
      </c>
      <c r="JB4" s="17" t="str">
        <f>if(raw!JC3="OK",raw!SU3,raw!JC3)</f>
        <v>TLE</v>
      </c>
      <c r="JC4" s="17" t="str">
        <f>if(raw!JD3="OK",raw!SV3,raw!JD3)</f>
        <v>TLE</v>
      </c>
      <c r="JD4" s="17" t="str">
        <f>if(raw!JE3="OK",raw!SW3,raw!JE3)</f>
        <v>TLE</v>
      </c>
      <c r="JE4" s="17" t="str">
        <f>if(raw!JF3="OK",raw!SX3,raw!JF3)</f>
        <v>TLE</v>
      </c>
      <c r="JF4" s="17" t="str">
        <f>if(raw!JG3="OK",raw!SY3,raw!JG3)</f>
        <v>TLE</v>
      </c>
      <c r="JG4" s="17" t="str">
        <f>if(raw!JH3="OK",raw!SZ3,raw!JH3)</f>
        <v>TLE</v>
      </c>
      <c r="JH4" s="17" t="str">
        <f>if(raw!JI3="OK",raw!TA3,raw!JI3)</f>
        <v>TLE</v>
      </c>
      <c r="JI4" s="17" t="str">
        <f>if(raw!JJ3="OK",raw!TB3,raw!JJ3)</f>
        <v>TLE</v>
      </c>
      <c r="JJ4" s="17" t="str">
        <f>if(raw!JK3="OK",raw!TC3,raw!JK3)</f>
        <v>TLE</v>
      </c>
    </row>
    <row r="5">
      <c r="A5" s="13">
        <v>1.0</v>
      </c>
      <c r="B5" s="13">
        <f t="shared" si="1"/>
        <v>3</v>
      </c>
      <c r="C5" s="14" t="str">
        <f>raw!B4</f>
        <v>nikolapesic2802</v>
      </c>
      <c r="D5" s="14" t="str">
        <f>raw!C4</f>
        <v>Nikola</v>
      </c>
      <c r="E5" s="14" t="str">
        <f>raw!D4</f>
        <v>Pešić</v>
      </c>
      <c r="F5" s="15">
        <f t="shared" si="2"/>
        <v>372</v>
      </c>
      <c r="G5" s="14" t="str">
        <f>raw!F4</f>
        <v>ODOBREN</v>
      </c>
      <c r="H5" s="14" t="str">
        <f>raw!G4</f>
        <v>Novi Sad</v>
      </c>
      <c r="I5" s="14" t="str">
        <f>raw!H4</f>
        <v>Gimnazija Jovan Jovanović Zmaj</v>
      </c>
      <c r="J5" s="14" t="str">
        <f>raw!I4</f>
        <v>IV</v>
      </c>
      <c r="K5" s="14" t="str">
        <f>raw!J4</f>
        <v>A</v>
      </c>
      <c r="L5" s="14" t="str">
        <f>raw!K4</f>
        <v>Marko Savić</v>
      </c>
      <c r="M5" s="16">
        <f>raw!M4</f>
        <v>100</v>
      </c>
      <c r="N5" s="17">
        <f>raw!N4</f>
        <v>13</v>
      </c>
      <c r="O5" s="17">
        <f>raw!O4</f>
        <v>49</v>
      </c>
      <c r="P5" s="17">
        <f>raw!Q4</f>
        <v>77</v>
      </c>
      <c r="Q5" s="17">
        <f>raw!R4</f>
        <v>100</v>
      </c>
      <c r="R5" s="17">
        <f>raw!S4</f>
        <v>33</v>
      </c>
      <c r="S5" s="17" t="str">
        <f>if(raw!T4="OK",raw!JL4,raw!T4)</f>
        <v>x</v>
      </c>
      <c r="T5" s="17" t="str">
        <f>if(raw!U4="OK",raw!JM4,raw!U4)</f>
        <v>x</v>
      </c>
      <c r="U5" s="16">
        <f>if(raw!V4="OK",raw!JN4,raw!V4)</f>
        <v>1</v>
      </c>
      <c r="V5" s="17">
        <f>if(raw!W4="OK",raw!JO4,raw!W4)</f>
        <v>1</v>
      </c>
      <c r="W5" s="17">
        <f>if(raw!X4="OK",raw!JP4,raw!X4)</f>
        <v>1</v>
      </c>
      <c r="X5" s="17">
        <f>if(raw!Y4="OK",raw!JQ4,raw!Y4)</f>
        <v>1</v>
      </c>
      <c r="Y5" s="17">
        <f>if(raw!Z4="OK",raw!JR4,raw!Z4)</f>
        <v>1</v>
      </c>
      <c r="Z5" s="17">
        <f>if(raw!AA4="OK",raw!JS4,raw!AA4)</f>
        <v>1</v>
      </c>
      <c r="AA5" s="17">
        <f>if(raw!AB4="OK",raw!JT4,raw!AB4)</f>
        <v>1</v>
      </c>
      <c r="AB5" s="17">
        <f>if(raw!AC4="OK",raw!JU4,raw!AC4)</f>
        <v>1</v>
      </c>
      <c r="AC5" s="17">
        <f>if(raw!AD4="OK",raw!JV4,raw!AD4)</f>
        <v>1</v>
      </c>
      <c r="AD5" s="17">
        <f>if(raw!AE4="OK",raw!JW4,raw!AE4)</f>
        <v>1</v>
      </c>
      <c r="AE5" s="17">
        <f>if(raw!AF4="OK",raw!JX4,raw!AF4)</f>
        <v>1</v>
      </c>
      <c r="AF5" s="17">
        <f>if(raw!AG4="OK",raw!JY4,raw!AG4)</f>
        <v>1</v>
      </c>
      <c r="AG5" s="17">
        <f>if(raw!AH4="OK",raw!JZ4,raw!AH4)</f>
        <v>1</v>
      </c>
      <c r="AH5" s="17">
        <f>if(raw!AI4="OK",raw!KA4,raw!AI4)</f>
        <v>1</v>
      </c>
      <c r="AI5" s="17">
        <f>if(raw!AJ4="OK",raw!KB4,raw!AJ4)</f>
        <v>1</v>
      </c>
      <c r="AJ5" s="17">
        <f>if(raw!AK4="OK",raw!KC4,raw!AK4)</f>
        <v>1</v>
      </c>
      <c r="AK5" s="17">
        <f>if(raw!AL4="OK",raw!KD4,raw!AL4)</f>
        <v>1</v>
      </c>
      <c r="AL5" s="17">
        <f>if(raw!AM4="OK",raw!KE4,raw!AM4)</f>
        <v>1</v>
      </c>
      <c r="AM5" s="17">
        <f>if(raw!AN4="OK",raw!KF4,raw!AN4)</f>
        <v>1</v>
      </c>
      <c r="AN5" s="17">
        <f>if(raw!AO4="OK",raw!KG4,raw!AO4)</f>
        <v>1</v>
      </c>
      <c r="AO5" s="17" t="str">
        <f>if(raw!AP4="OK",raw!KH4,raw!AP4)</f>
        <v>x</v>
      </c>
      <c r="AP5" s="16">
        <f>if(raw!AQ4="OK",raw!KI4,raw!AQ4)</f>
        <v>1</v>
      </c>
      <c r="AQ5" s="17">
        <f>if(raw!AR4="OK",raw!KJ4,raw!AR4)</f>
        <v>1</v>
      </c>
      <c r="AR5" s="17">
        <f>if(raw!AS4="OK",raw!KK4,raw!AS4)</f>
        <v>1</v>
      </c>
      <c r="AS5" s="17">
        <f>if(raw!AT4="OK",raw!KL4,raw!AT4)</f>
        <v>1</v>
      </c>
      <c r="AT5" s="17">
        <f>if(raw!AU4="OK",raw!KM4,raw!AU4)</f>
        <v>1</v>
      </c>
      <c r="AU5" s="17">
        <f>if(raw!AV4="OK",raw!KN4,raw!AV4)</f>
        <v>1</v>
      </c>
      <c r="AV5" s="17">
        <f>if(raw!AW4="OK",raw!KO4,raw!AW4)</f>
        <v>1</v>
      </c>
      <c r="AW5" s="17">
        <f>if(raw!AX4="OK",raw!KP4,raw!AX4)</f>
        <v>1</v>
      </c>
      <c r="AX5" s="17" t="str">
        <f>if(raw!AY4="OK",raw!KQ4,raw!AY4)</f>
        <v>WA</v>
      </c>
      <c r="AY5" s="17" t="str">
        <f>if(raw!AZ4="OK",raw!KR4,raw!AZ4)</f>
        <v>TLE</v>
      </c>
      <c r="AZ5" s="17" t="str">
        <f>if(raw!BA4="OK",raw!KS4,raw!BA4)</f>
        <v>WA</v>
      </c>
      <c r="BA5" s="17" t="str">
        <f>if(raw!BB4="OK",raw!KT4,raw!BB4)</f>
        <v>WA</v>
      </c>
      <c r="BB5" s="17" t="str">
        <f>if(raw!BC4="OK",raw!KU4,raw!BC4)</f>
        <v>TLE</v>
      </c>
      <c r="BC5" s="17">
        <f>if(raw!BD4="OK",raw!KV4,raw!BD4)</f>
        <v>1</v>
      </c>
      <c r="BD5" s="17">
        <f>if(raw!BE4="OK",raw!KW4,raw!BE4)</f>
        <v>1</v>
      </c>
      <c r="BE5" s="17" t="str">
        <f>if(raw!BF4="OK",raw!KX4,raw!BF4)</f>
        <v>WA</v>
      </c>
      <c r="BF5" s="17">
        <f>if(raw!BG4="OK",raw!KY4,raw!BG4)</f>
        <v>1</v>
      </c>
      <c r="BG5" s="17">
        <f>if(raw!BH4="OK",raw!KZ4,raw!BH4)</f>
        <v>1</v>
      </c>
      <c r="BH5" s="17">
        <f>if(raw!BI4="OK",raw!LA4,raw!BI4)</f>
        <v>1</v>
      </c>
      <c r="BI5" s="17" t="str">
        <f>if(raw!BJ4="OK",raw!LB4,raw!BJ4)</f>
        <v>WA</v>
      </c>
      <c r="BJ5" s="17" t="str">
        <f>if(raw!BK4="OK",raw!LC4,raw!BK4)</f>
        <v>WA</v>
      </c>
      <c r="BK5" s="17">
        <f>if(raw!BL4="OK",raw!LD4,raw!BL4)</f>
        <v>1</v>
      </c>
      <c r="BL5" s="17" t="str">
        <f>if(raw!BM4="OK",raw!LE4,raw!BM4)</f>
        <v>WA</v>
      </c>
      <c r="BM5" s="17" t="str">
        <f>if(raw!BN4="OK",raw!LF4,raw!BN4)</f>
        <v>WA</v>
      </c>
      <c r="BN5" s="17" t="str">
        <f>if(raw!BO4="OK",raw!LG4,raw!BO4)</f>
        <v>WA</v>
      </c>
      <c r="BO5" s="17" t="str">
        <f>if(raw!BP4="OK",raw!LH4,raw!BP4)</f>
        <v>TLE</v>
      </c>
      <c r="BP5" s="17" t="str">
        <f>if(raw!BQ4="OK",raw!LI4,raw!BQ4)</f>
        <v>TLE</v>
      </c>
      <c r="BQ5" s="17" t="str">
        <f>if(raw!BR4="OK",raw!LJ4,raw!BR4)</f>
        <v>TLE</v>
      </c>
      <c r="BR5" s="17" t="str">
        <f>if(raw!BS4="OK",raw!LK4,raw!BS4)</f>
        <v>TLE</v>
      </c>
      <c r="BS5" s="17" t="str">
        <f>if(raw!BT4="OK",raw!LL4,raw!BT4)</f>
        <v>TLE</v>
      </c>
      <c r="BT5" s="17" t="str">
        <f>if(raw!BU4="OK",raw!LM4,raw!BU4)</f>
        <v>TLE</v>
      </c>
      <c r="BU5" s="17" t="str">
        <f>if(raw!BV4="OK",raw!LN4,raw!BV4)</f>
        <v>TLE</v>
      </c>
      <c r="BV5" s="17" t="str">
        <f>if(raw!BW4="OK",raw!LO4,raw!BW4)</f>
        <v>TLE</v>
      </c>
      <c r="BW5" s="17" t="str">
        <f>if(raw!BX4="OK",raw!LP4,raw!BX4)</f>
        <v>TLE</v>
      </c>
      <c r="BX5" s="17" t="str">
        <f>if(raw!BY4="OK",raw!LQ4,raw!BY4)</f>
        <v>TLE</v>
      </c>
      <c r="BY5" s="17" t="str">
        <f>if(raw!BZ4="OK",raw!LR4,raw!BZ4)</f>
        <v>TLE</v>
      </c>
      <c r="BZ5" s="17" t="str">
        <f>if(raw!CA4="OK",raw!LS4,raw!CA4)</f>
        <v>TLE</v>
      </c>
      <c r="CA5" s="17" t="str">
        <f>if(raw!CB4="OK",raw!LT4,raw!CB4)</f>
        <v>MLE</v>
      </c>
      <c r="CB5" s="17" t="str">
        <f>if(raw!CC4="OK",raw!LU4,raw!CC4)</f>
        <v>MLE</v>
      </c>
      <c r="CC5" s="17" t="str">
        <f>if(raw!CD4="OK",raw!LV4,raw!CD4)</f>
        <v>MLE</v>
      </c>
      <c r="CD5" s="17" t="str">
        <f>if(raw!CE4="OK",raw!LW4,raw!CE4)</f>
        <v>MLE</v>
      </c>
      <c r="CE5" s="17" t="str">
        <f>if(raw!CF4="OK",raw!LX4,raw!CF4)</f>
        <v>MLE</v>
      </c>
      <c r="CF5" s="17" t="str">
        <f>if(raw!CG4="OK",raw!LY4,raw!CG4)</f>
        <v>MLE</v>
      </c>
      <c r="CG5" s="17" t="str">
        <f>if(raw!CH4="OK",raw!LZ4,raw!CH4)</f>
        <v>MLE</v>
      </c>
      <c r="CH5" s="17" t="str">
        <f>if(raw!CI4="OK",raw!MA4,raw!CI4)</f>
        <v>MLE</v>
      </c>
      <c r="CI5" s="17" t="str">
        <f>if(raw!CJ4="OK",raw!MB4,raw!CJ4)</f>
        <v>MLE</v>
      </c>
      <c r="CJ5" s="17" t="str">
        <f>if(raw!CK4="OK",raw!MC4,raw!CK4)</f>
        <v>MLE</v>
      </c>
      <c r="CK5" s="17" t="str">
        <f>if(raw!CL4="OK",raw!MD4,raw!CL4)</f>
        <v>MLE</v>
      </c>
      <c r="CL5" s="17" t="str">
        <f>if(raw!CM4="OK",raw!ME4,raw!CM4)</f>
        <v>MLE</v>
      </c>
      <c r="CM5" s="17" t="str">
        <f>if(raw!CN4="OK",raw!MF4,raw!CN4)</f>
        <v>MLE</v>
      </c>
      <c r="CN5" s="17" t="str">
        <f>if(raw!CO4="OK",raw!MG4,raw!CO4)</f>
        <v>MLE</v>
      </c>
      <c r="CO5" s="17" t="str">
        <f>if(raw!CP4="OK",raw!MH4,raw!CP4)</f>
        <v>MLE</v>
      </c>
      <c r="CP5" s="17" t="str">
        <f>if(raw!CQ4="OK",raw!MI4,raw!CQ4)</f>
        <v>MLE</v>
      </c>
      <c r="CQ5" s="17" t="str">
        <f>if(raw!CR4="OK",raw!MJ4,raw!CR4)</f>
        <v>MLE</v>
      </c>
      <c r="CR5" s="17" t="str">
        <f>if(raw!CS4="OK",raw!MK4,raw!CS4)</f>
        <v>MLE</v>
      </c>
      <c r="CS5" s="17" t="str">
        <f>if(raw!CT4="OK",raw!ML4,raw!CT4)</f>
        <v>MLE</v>
      </c>
      <c r="CT5" s="17" t="str">
        <f>if(raw!CU4="OK",raw!MM4,raw!CU4)</f>
        <v>MLE</v>
      </c>
      <c r="CU5" s="17" t="str">
        <f>if(raw!CV4="OK",raw!MN4,raw!CV4)</f>
        <v>MLE</v>
      </c>
      <c r="CV5" s="17" t="str">
        <f>if(raw!CW4="OK",raw!MO4,raw!CW4)</f>
        <v>MLE</v>
      </c>
      <c r="CW5" s="17" t="str">
        <f>if(raw!CX4="OK",raw!MP4,raw!CX4)</f>
        <v>MLE</v>
      </c>
      <c r="CX5" s="17" t="str">
        <f>if(raw!CY4="OK",raw!MQ4,raw!CY4)</f>
        <v>MLE</v>
      </c>
      <c r="CY5" s="17" t="str">
        <f>if(raw!CZ4="OK",raw!MR4,raw!CZ4)</f>
        <v>x</v>
      </c>
      <c r="CZ5" s="16">
        <f>if(raw!DA4="OK",raw!MS4,raw!DA4)</f>
        <v>1</v>
      </c>
      <c r="DA5" s="17">
        <f>if(raw!DB4="OK",raw!MT4,raw!DB4)</f>
        <v>1</v>
      </c>
      <c r="DB5" s="17">
        <f>if(raw!DC4="OK",raw!MU4,raw!DC4)</f>
        <v>1</v>
      </c>
      <c r="DC5" s="17">
        <f>if(raw!DD4="OK",raw!MV4,raw!DD4)</f>
        <v>1</v>
      </c>
      <c r="DD5" s="17">
        <f>if(raw!DE4="OK",raw!MW4,raw!DE4)</f>
        <v>1</v>
      </c>
      <c r="DE5" s="17">
        <f>if(raw!DF4="OK",raw!MX4,raw!DF4)</f>
        <v>1</v>
      </c>
      <c r="DF5" s="17">
        <f>if(raw!DG4="OK",raw!MY4,raw!DG4)</f>
        <v>1</v>
      </c>
      <c r="DG5" s="17">
        <f>if(raw!DH4="OK",raw!MZ4,raw!DH4)</f>
        <v>1</v>
      </c>
      <c r="DH5" s="17">
        <f>if(raw!DI4="OK",raw!NA4,raw!DI4)</f>
        <v>1</v>
      </c>
      <c r="DI5" s="17">
        <f>if(raw!DJ4="OK",raw!NB4,raw!DJ4)</f>
        <v>1</v>
      </c>
      <c r="DJ5" s="17">
        <f>if(raw!DK4="OK",raw!NC4,raw!DK4)</f>
        <v>1</v>
      </c>
      <c r="DK5" s="17">
        <f>if(raw!DL4="OK",raw!ND4,raw!DL4)</f>
        <v>1</v>
      </c>
      <c r="DL5" s="17">
        <f>if(raw!DM4="OK",raw!NE4,raw!DM4)</f>
        <v>1</v>
      </c>
      <c r="DM5" s="17">
        <f>if(raw!DN4="OK",raw!NF4,raw!DN4)</f>
        <v>1</v>
      </c>
      <c r="DN5" s="17">
        <f>if(raw!DO4="OK",raw!NG4,raw!DO4)</f>
        <v>1</v>
      </c>
      <c r="DO5" s="17">
        <f>if(raw!DP4="OK",raw!NH4,raw!DP4)</f>
        <v>1</v>
      </c>
      <c r="DP5" s="17">
        <f>if(raw!DQ4="OK",raw!NI4,raw!DQ4)</f>
        <v>1</v>
      </c>
      <c r="DQ5" s="17">
        <f>if(raw!DR4="OK",raw!NJ4,raw!DR4)</f>
        <v>1</v>
      </c>
      <c r="DR5" s="17">
        <f>if(raw!DS4="OK",raw!NK4,raw!DS4)</f>
        <v>1</v>
      </c>
      <c r="DS5" s="17">
        <f>if(raw!DT4="OK",raw!NL4,raw!DT4)</f>
        <v>1</v>
      </c>
      <c r="DT5" s="17">
        <f>if(raw!DU4="OK",raw!NM4,raw!DU4)</f>
        <v>1</v>
      </c>
      <c r="DU5" s="17">
        <f>if(raw!DV4="OK",raw!NN4,raw!DV4)</f>
        <v>1</v>
      </c>
      <c r="DV5" s="17">
        <f>if(raw!DW4="OK",raw!NO4,raw!DW4)</f>
        <v>1</v>
      </c>
      <c r="DW5" s="17">
        <f>if(raw!DX4="OK",raw!NP4,raw!DX4)</f>
        <v>1</v>
      </c>
      <c r="DX5" s="17">
        <f>if(raw!DY4="OK",raw!NQ4,raw!DY4)</f>
        <v>1</v>
      </c>
      <c r="DY5" s="17">
        <f>if(raw!DZ4="OK",raw!NR4,raw!DZ4)</f>
        <v>1</v>
      </c>
      <c r="DZ5" s="17">
        <f>if(raw!EA4="OK",raw!NS4,raw!EA4)</f>
        <v>1</v>
      </c>
      <c r="EA5" s="17">
        <f>if(raw!EB4="OK",raw!NT4,raw!EB4)</f>
        <v>1</v>
      </c>
      <c r="EB5" s="17">
        <f>if(raw!EC4="OK",raw!NU4,raw!EC4)</f>
        <v>1</v>
      </c>
      <c r="EC5" s="17">
        <f>if(raw!ED4="OK",raw!NV4,raw!ED4)</f>
        <v>1</v>
      </c>
      <c r="ED5" s="17">
        <f>if(raw!EE4="OK",raw!NW4,raw!EE4)</f>
        <v>1</v>
      </c>
      <c r="EE5" s="17">
        <f>if(raw!EF4="OK",raw!NX4,raw!EF4)</f>
        <v>1</v>
      </c>
      <c r="EF5" s="17">
        <f>if(raw!EG4="OK",raw!NY4,raw!EG4)</f>
        <v>1</v>
      </c>
      <c r="EG5" s="17">
        <f>if(raw!EH4="OK",raw!NZ4,raw!EH4)</f>
        <v>1</v>
      </c>
      <c r="EH5" s="17">
        <f>if(raw!EI4="OK",raw!OA4,raw!EI4)</f>
        <v>1</v>
      </c>
      <c r="EI5" s="17" t="str">
        <f>if(raw!EJ4="OK",raw!OB4,raw!EJ4)</f>
        <v>WA</v>
      </c>
      <c r="EJ5" s="17">
        <f>if(raw!EK4="OK",raw!OC4,raw!EK4)</f>
        <v>1</v>
      </c>
      <c r="EK5" s="17" t="str">
        <f>if(raw!EL4="OK",raw!OD4,raw!EL4)</f>
        <v>RTE</v>
      </c>
      <c r="EL5" s="17">
        <f>if(raw!EM4="OK",raw!OE4,raw!EM4)</f>
        <v>1</v>
      </c>
      <c r="EM5" s="17">
        <f>if(raw!EN4="OK",raw!OF4,raw!EN4)</f>
        <v>1</v>
      </c>
      <c r="EN5" s="17">
        <f>if(raw!EO4="OK",raw!OG4,raw!EO4)</f>
        <v>1</v>
      </c>
      <c r="EO5" s="17">
        <f>if(raw!EP4="OK",raw!OH4,raw!EP4)</f>
        <v>1</v>
      </c>
      <c r="EP5" s="17">
        <f>if(raw!EQ4="OK",raw!OI4,raw!EQ4)</f>
        <v>1</v>
      </c>
      <c r="EQ5" s="17">
        <f>if(raw!ER4="OK",raw!OJ4,raw!ER4)</f>
        <v>1</v>
      </c>
      <c r="ER5" s="17">
        <f>if(raw!ES4="OK",raw!OK4,raw!ES4)</f>
        <v>1</v>
      </c>
      <c r="ES5" s="17">
        <f>if(raw!ET4="OK",raw!OL4,raw!ET4)</f>
        <v>1</v>
      </c>
      <c r="ET5" s="17">
        <f>if(raw!EU4="OK",raw!OM4,raw!EU4)</f>
        <v>1</v>
      </c>
      <c r="EU5" s="17">
        <f>if(raw!EV4="OK",raw!ON4,raw!EV4)</f>
        <v>1</v>
      </c>
      <c r="EV5" s="17" t="str">
        <f>if(raw!EW4="OK",raw!OO4,raw!EW4)</f>
        <v>WA</v>
      </c>
      <c r="EW5" s="17">
        <f>if(raw!EX4="OK",raw!OP4,raw!EX4)</f>
        <v>1</v>
      </c>
      <c r="EX5" s="17">
        <f>if(raw!EY4="OK",raw!OQ4,raw!EY4)</f>
        <v>1</v>
      </c>
      <c r="EY5" s="17">
        <f>if(raw!EZ4="OK",raw!OR4,raw!EZ4)</f>
        <v>1</v>
      </c>
      <c r="EZ5" s="17" t="str">
        <f>if(raw!FA4="OK",raw!OS4,raw!FA4)</f>
        <v>WA</v>
      </c>
      <c r="FA5" s="17">
        <f>if(raw!FB4="OK",raw!OT4,raw!FB4)</f>
        <v>1</v>
      </c>
      <c r="FB5" s="17">
        <f>if(raw!FC4="OK",raw!OU4,raw!FC4)</f>
        <v>1</v>
      </c>
      <c r="FC5" s="17">
        <f>if(raw!FD4="OK",raw!OV4,raw!FD4)</f>
        <v>1</v>
      </c>
      <c r="FD5" s="17">
        <f>if(raw!FE4="OK",raw!OW4,raw!FE4)</f>
        <v>1</v>
      </c>
      <c r="FE5" s="17">
        <f>if(raw!FF4="OK",raw!OX4,raw!FF4)</f>
        <v>1</v>
      </c>
      <c r="FF5" s="17" t="str">
        <f>if(raw!FG4="OK",raw!OY4,raw!FG4)</f>
        <v>x</v>
      </c>
      <c r="FG5" s="16">
        <f>if(raw!FH4="OK",raw!OZ4,raw!FH4)</f>
        <v>25</v>
      </c>
      <c r="FH5" s="17">
        <f>if(raw!FI4="OK",raw!PA4,raw!FI4)</f>
        <v>25</v>
      </c>
      <c r="FI5" s="17">
        <f>if(raw!FJ4="OK",raw!PB4,raw!FJ4)</f>
        <v>12</v>
      </c>
      <c r="FJ5" s="17">
        <f>if(raw!FK4="OK",raw!PC4,raw!FK4)</f>
        <v>15</v>
      </c>
      <c r="FK5" s="17" t="str">
        <f>if(raw!FL4="OK",raw!PD4,raw!FL4)</f>
        <v>x</v>
      </c>
      <c r="FL5" s="16">
        <f>if(raw!FM4="OK",raw!PE4,raw!FM4)</f>
        <v>1</v>
      </c>
      <c r="FM5" s="17">
        <f>if(raw!FN4="OK",raw!PF4,raw!FN4)</f>
        <v>1</v>
      </c>
      <c r="FN5" s="17">
        <f>if(raw!FO4="OK",raw!PG4,raw!FO4)</f>
        <v>1</v>
      </c>
      <c r="FO5" s="17">
        <f>if(raw!FP4="OK",raw!PH4,raw!FP4)</f>
        <v>1</v>
      </c>
      <c r="FP5" s="17">
        <f>if(raw!FQ4="OK",raw!PI4,raw!FQ4)</f>
        <v>1</v>
      </c>
      <c r="FQ5" s="17">
        <f>if(raw!FR4="OK",raw!PJ4,raw!FR4)</f>
        <v>1</v>
      </c>
      <c r="FR5" s="17">
        <f>if(raw!FS4="OK",raw!PK4,raw!FS4)</f>
        <v>1</v>
      </c>
      <c r="FS5" s="17">
        <f>if(raw!FT4="OK",raw!PL4,raw!FT4)</f>
        <v>1</v>
      </c>
      <c r="FT5" s="17">
        <f>if(raw!FU4="OK",raw!PM4,raw!FU4)</f>
        <v>1</v>
      </c>
      <c r="FU5" s="17">
        <f>if(raw!FV4="OK",raw!PN4,raw!FV4)</f>
        <v>1</v>
      </c>
      <c r="FV5" s="17">
        <f>if(raw!FW4="OK",raw!PO4,raw!FW4)</f>
        <v>1</v>
      </c>
      <c r="FW5" s="17">
        <f>if(raw!FX4="OK",raw!PP4,raw!FX4)</f>
        <v>1</v>
      </c>
      <c r="FX5" s="17">
        <f>if(raw!FY4="OK",raw!PQ4,raw!FY4)</f>
        <v>1</v>
      </c>
      <c r="FY5" s="17">
        <f>if(raw!FZ4="OK",raw!PR4,raw!FZ4)</f>
        <v>1</v>
      </c>
      <c r="FZ5" s="17">
        <f>if(raw!GA4="OK",raw!PS4,raw!GA4)</f>
        <v>1</v>
      </c>
      <c r="GA5" s="17">
        <f>if(raw!GB4="OK",raw!PT4,raw!GB4)</f>
        <v>1</v>
      </c>
      <c r="GB5" s="17">
        <f>if(raw!GC4="OK",raw!PU4,raw!GC4)</f>
        <v>1</v>
      </c>
      <c r="GC5" s="17">
        <f>if(raw!GD4="OK",raw!PV4,raw!GD4)</f>
        <v>1</v>
      </c>
      <c r="GD5" s="17">
        <f>if(raw!GE4="OK",raw!PW4,raw!GE4)</f>
        <v>1</v>
      </c>
      <c r="GE5" s="17">
        <f>if(raw!GF4="OK",raw!PX4,raw!GF4)</f>
        <v>1</v>
      </c>
      <c r="GF5" s="17">
        <f>if(raw!GG4="OK",raw!PY4,raw!GG4)</f>
        <v>1</v>
      </c>
      <c r="GG5" s="17">
        <f>if(raw!GH4="OK",raw!PZ4,raw!GH4)</f>
        <v>1</v>
      </c>
      <c r="GH5" s="17">
        <f>if(raw!GI4="OK",raw!QA4,raw!GI4)</f>
        <v>1</v>
      </c>
      <c r="GI5" s="17">
        <f>if(raw!GJ4="OK",raw!QB4,raw!GJ4)</f>
        <v>1</v>
      </c>
      <c r="GJ5" s="17">
        <f>if(raw!GK4="OK",raw!QC4,raw!GK4)</f>
        <v>1</v>
      </c>
      <c r="GK5" s="17">
        <f>if(raw!GL4="OK",raw!QD4,raw!GL4)</f>
        <v>1</v>
      </c>
      <c r="GL5" s="17">
        <f>if(raw!GM4="OK",raw!QE4,raw!GM4)</f>
        <v>1</v>
      </c>
      <c r="GM5" s="17">
        <f>if(raw!GN4="OK",raw!QF4,raw!GN4)</f>
        <v>1</v>
      </c>
      <c r="GN5" s="17">
        <f>if(raw!GO4="OK",raw!QG4,raw!GO4)</f>
        <v>1</v>
      </c>
      <c r="GO5" s="17">
        <f>if(raw!GP4="OK",raw!QH4,raw!GP4)</f>
        <v>1</v>
      </c>
      <c r="GP5" s="17">
        <f>if(raw!GQ4="OK",raw!QI4,raw!GQ4)</f>
        <v>1</v>
      </c>
      <c r="GQ5" s="17">
        <f>if(raw!GR4="OK",raw!QJ4,raw!GR4)</f>
        <v>1</v>
      </c>
      <c r="GR5" s="17">
        <f>if(raw!GS4="OK",raw!QK4,raw!GS4)</f>
        <v>1</v>
      </c>
      <c r="GS5" s="17">
        <f>if(raw!GT4="OK",raw!QL4,raw!GT4)</f>
        <v>1</v>
      </c>
      <c r="GT5" s="17">
        <f>if(raw!GU4="OK",raw!QM4,raw!GU4)</f>
        <v>1</v>
      </c>
      <c r="GU5" s="17">
        <f>if(raw!GV4="OK",raw!QN4,raw!GV4)</f>
        <v>1</v>
      </c>
      <c r="GV5" s="17">
        <f>if(raw!GW4="OK",raw!QO4,raw!GW4)</f>
        <v>1</v>
      </c>
      <c r="GW5" s="17">
        <f>if(raw!GX4="OK",raw!QP4,raw!GX4)</f>
        <v>1</v>
      </c>
      <c r="GX5" s="17">
        <f>if(raw!GY4="OK",raw!QQ4,raw!GY4)</f>
        <v>1</v>
      </c>
      <c r="GY5" s="17">
        <f>if(raw!GZ4="OK",raw!QR4,raw!GZ4)</f>
        <v>1</v>
      </c>
      <c r="GZ5" s="17">
        <f>if(raw!HA4="OK",raw!QS4,raw!HA4)</f>
        <v>1</v>
      </c>
      <c r="HA5" s="17">
        <f>if(raw!HB4="OK",raw!QT4,raw!HB4)</f>
        <v>1</v>
      </c>
      <c r="HB5" s="17">
        <f>if(raw!HC4="OK",raw!QU4,raw!HC4)</f>
        <v>1</v>
      </c>
      <c r="HC5" s="17">
        <f>if(raw!HD4="OK",raw!QV4,raw!HD4)</f>
        <v>1</v>
      </c>
      <c r="HD5" s="17">
        <f>if(raw!HE4="OK",raw!QW4,raw!HE4)</f>
        <v>1</v>
      </c>
      <c r="HE5" s="17">
        <f>if(raw!HF4="OK",raw!QX4,raw!HF4)</f>
        <v>1</v>
      </c>
      <c r="HF5" s="17">
        <f>if(raw!HG4="OK",raw!QY4,raw!HG4)</f>
        <v>1</v>
      </c>
      <c r="HG5" s="17">
        <f>if(raw!HH4="OK",raw!QZ4,raw!HH4)</f>
        <v>1</v>
      </c>
      <c r="HH5" s="17">
        <f>if(raw!HI4="OK",raw!RA4,raw!HI4)</f>
        <v>1</v>
      </c>
      <c r="HI5" s="17">
        <f>if(raw!HJ4="OK",raw!RB4,raw!HJ4)</f>
        <v>1</v>
      </c>
      <c r="HJ5" s="17">
        <f>if(raw!HK4="OK",raw!RC4,raw!HK4)</f>
        <v>1</v>
      </c>
      <c r="HK5" s="17">
        <f>if(raw!HL4="OK",raw!RD4,raw!HL4)</f>
        <v>1</v>
      </c>
      <c r="HL5" s="17">
        <f>if(raw!HM4="OK",raw!RE4,raw!HM4)</f>
        <v>1</v>
      </c>
      <c r="HM5" s="17">
        <f>if(raw!HN4="OK",raw!RF4,raw!HN4)</f>
        <v>1</v>
      </c>
      <c r="HN5" s="17">
        <f>if(raw!HO4="OK",raw!RG4,raw!HO4)</f>
        <v>1</v>
      </c>
      <c r="HO5" s="17">
        <f>if(raw!HP4="OK",raw!RH4,raw!HP4)</f>
        <v>1</v>
      </c>
      <c r="HP5" s="17">
        <f>if(raw!HQ4="OK",raw!RI4,raw!HQ4)</f>
        <v>1</v>
      </c>
      <c r="HQ5" s="17" t="str">
        <f>if(raw!HR4="OK",raw!RJ4,raw!HR4)</f>
        <v>x</v>
      </c>
      <c r="HR5" s="16">
        <f>if(raw!HS4="OK",raw!RK4,raw!HS4)</f>
        <v>1</v>
      </c>
      <c r="HS5" s="17">
        <f>if(raw!HT4="OK",raw!RL4,raw!HT4)</f>
        <v>1</v>
      </c>
      <c r="HT5" s="17">
        <f>if(raw!HU4="OK",raw!RM4,raw!HU4)</f>
        <v>1</v>
      </c>
      <c r="HU5" s="17">
        <f>if(raw!HV4="OK",raw!RN4,raw!HV4)</f>
        <v>1</v>
      </c>
      <c r="HV5" s="17">
        <f>if(raw!HW4="OK",raw!RO4,raw!HW4)</f>
        <v>1</v>
      </c>
      <c r="HW5" s="17">
        <f>if(raw!HX4="OK",raw!RP4,raw!HX4)</f>
        <v>1</v>
      </c>
      <c r="HX5" s="17">
        <f>if(raw!HY4="OK",raw!RQ4,raw!HY4)</f>
        <v>1</v>
      </c>
      <c r="HY5" s="17">
        <f>if(raw!HZ4="OK",raw!RR4,raw!HZ4)</f>
        <v>1</v>
      </c>
      <c r="HZ5" s="17">
        <f>if(raw!IA4="OK",raw!RS4,raw!IA4)</f>
        <v>1</v>
      </c>
      <c r="IA5" s="17">
        <f>if(raw!IB4="OK",raw!RT4,raw!IB4)</f>
        <v>1</v>
      </c>
      <c r="IB5" s="17">
        <f>if(raw!IC4="OK",raw!RU4,raw!IC4)</f>
        <v>1</v>
      </c>
      <c r="IC5" s="17">
        <f>if(raw!ID4="OK",raw!RV4,raw!ID4)</f>
        <v>1</v>
      </c>
      <c r="ID5" s="17">
        <f>if(raw!IE4="OK",raw!RW4,raw!IE4)</f>
        <v>1</v>
      </c>
      <c r="IE5" s="17">
        <f>if(raw!IF4="OK",raw!RX4,raw!IF4)</f>
        <v>1</v>
      </c>
      <c r="IF5" s="17">
        <f>if(raw!IG4="OK",raw!RY4,raw!IG4)</f>
        <v>1</v>
      </c>
      <c r="IG5" s="17">
        <f>if(raw!IH4="OK",raw!RZ4,raw!IH4)</f>
        <v>1</v>
      </c>
      <c r="IH5" s="17">
        <f>if(raw!II4="OK",raw!SA4,raw!II4)</f>
        <v>1</v>
      </c>
      <c r="II5" s="17">
        <f>if(raw!IJ4="OK",raw!SB4,raw!IJ4)</f>
        <v>1</v>
      </c>
      <c r="IJ5" s="17" t="str">
        <f>if(raw!IK4="OK",raw!SC4,raw!IK4)</f>
        <v>TLE</v>
      </c>
      <c r="IK5" s="17" t="str">
        <f>if(raw!IL4="OK",raw!SD4,raw!IL4)</f>
        <v>TLE</v>
      </c>
      <c r="IL5" s="17" t="str">
        <f>if(raw!IM4="OK",raw!SE4,raw!IM4)</f>
        <v>TLE</v>
      </c>
      <c r="IM5" s="17" t="str">
        <f>if(raw!IN4="OK",raw!SF4,raw!IN4)</f>
        <v>TLE</v>
      </c>
      <c r="IN5" s="17" t="str">
        <f>if(raw!IO4="OK",raw!SG4,raw!IO4)</f>
        <v>TLE</v>
      </c>
      <c r="IO5" s="17" t="str">
        <f>if(raw!IP4="OK",raw!SH4,raw!IP4)</f>
        <v>TLE</v>
      </c>
      <c r="IP5" s="17" t="str">
        <f>if(raw!IQ4="OK",raw!SI4,raw!IQ4)</f>
        <v>TLE</v>
      </c>
      <c r="IQ5" s="17" t="str">
        <f>if(raw!IR4="OK",raw!SJ4,raw!IR4)</f>
        <v>TLE</v>
      </c>
      <c r="IR5" s="17" t="str">
        <f>if(raw!IS4="OK",raw!SK4,raw!IS4)</f>
        <v>TLE</v>
      </c>
      <c r="IS5" s="17">
        <f>if(raw!IT4="OK",raw!SL4,raw!IT4)</f>
        <v>1</v>
      </c>
      <c r="IT5" s="17">
        <f>if(raw!IU4="OK",raw!SM4,raw!IU4)</f>
        <v>1</v>
      </c>
      <c r="IU5" s="17" t="str">
        <f>if(raw!IV4="OK",raw!SN4,raw!IV4)</f>
        <v>TLE</v>
      </c>
      <c r="IV5" s="17" t="str">
        <f>if(raw!IW4="OK",raw!SO4,raw!IW4)</f>
        <v>TLE</v>
      </c>
      <c r="IW5" s="17" t="str">
        <f>if(raw!IX4="OK",raw!SP4,raw!IX4)</f>
        <v>TLE</v>
      </c>
      <c r="IX5" s="17" t="str">
        <f>if(raw!IY4="OK",raw!SQ4,raw!IY4)</f>
        <v>TLE</v>
      </c>
      <c r="IY5" s="17" t="str">
        <f>if(raw!IZ4="OK",raw!SR4,raw!IZ4)</f>
        <v>TLE</v>
      </c>
      <c r="IZ5" s="17" t="str">
        <f>if(raw!JA4="OK",raw!SS4,raw!JA4)</f>
        <v>TLE</v>
      </c>
      <c r="JA5" s="17" t="str">
        <f>if(raw!JB4="OK",raw!ST4,raw!JB4)</f>
        <v>TLE</v>
      </c>
      <c r="JB5" s="17" t="str">
        <f>if(raw!JC4="OK",raw!SU4,raw!JC4)</f>
        <v>TLE</v>
      </c>
      <c r="JC5" s="17" t="str">
        <f>if(raw!JD4="OK",raw!SV4,raw!JD4)</f>
        <v>TLE</v>
      </c>
      <c r="JD5" s="17" t="str">
        <f>if(raw!JE4="OK",raw!SW4,raw!JE4)</f>
        <v>TLE</v>
      </c>
      <c r="JE5" s="17" t="str">
        <f>if(raw!JF4="OK",raw!SX4,raw!JF4)</f>
        <v>TLE</v>
      </c>
      <c r="JF5" s="17" t="str">
        <f>if(raw!JG4="OK",raw!SY4,raw!JG4)</f>
        <v>TLE</v>
      </c>
      <c r="JG5" s="17" t="str">
        <f>if(raw!JH4="OK",raw!SZ4,raw!JH4)</f>
        <v>TLE</v>
      </c>
      <c r="JH5" s="17" t="str">
        <f>if(raw!JI4="OK",raw!TA4,raw!JI4)</f>
        <v>TLE</v>
      </c>
      <c r="JI5" s="17" t="str">
        <f>if(raw!JJ4="OK",raw!TB4,raw!JJ4)</f>
        <v>TLE</v>
      </c>
      <c r="JJ5" s="17" t="str">
        <f>if(raw!JK4="OK",raw!TC4,raw!JK4)</f>
        <v>TLE</v>
      </c>
    </row>
    <row r="6">
      <c r="A6" s="13">
        <v>2.0</v>
      </c>
      <c r="B6" s="13">
        <f t="shared" si="1"/>
        <v>4</v>
      </c>
      <c r="C6" s="14" t="str">
        <f>raw!B5</f>
        <v>MladenP</v>
      </c>
      <c r="D6" s="14" t="str">
        <f>raw!C5</f>
        <v>Mladen</v>
      </c>
      <c r="E6" s="14" t="str">
        <f>raw!D5</f>
        <v>Puzić</v>
      </c>
      <c r="F6" s="15">
        <f t="shared" si="2"/>
        <v>371</v>
      </c>
      <c r="G6" s="14" t="str">
        <f>raw!F5</f>
        <v>ODOBREN</v>
      </c>
      <c r="H6" s="14" t="str">
        <f>raw!G5</f>
        <v>Stari grad</v>
      </c>
      <c r="I6" s="14" t="str">
        <f>raw!H5</f>
        <v>Matematička gimnazija</v>
      </c>
      <c r="J6" s="14" t="str">
        <f>raw!I5</f>
        <v>III</v>
      </c>
      <c r="K6" s="14" t="str">
        <f>raw!J5</f>
        <v>A</v>
      </c>
      <c r="L6" s="14" t="str">
        <f>raw!K5</f>
        <v>Jelena Hadži-Purić</v>
      </c>
      <c r="M6" s="16">
        <f>raw!M5</f>
        <v>100</v>
      </c>
      <c r="N6" s="17">
        <f>raw!N5</f>
        <v>25</v>
      </c>
      <c r="O6" s="17">
        <f>raw!O5</f>
        <v>26</v>
      </c>
      <c r="P6" s="17">
        <f>raw!Q5</f>
        <v>99</v>
      </c>
      <c r="Q6" s="17">
        <f>raw!R5</f>
        <v>100</v>
      </c>
      <c r="R6" s="17">
        <f>raw!S5</f>
        <v>21</v>
      </c>
      <c r="S6" s="17" t="str">
        <f>if(raw!T5="OK",raw!JL5,raw!T5)</f>
        <v>x</v>
      </c>
      <c r="T6" s="17" t="str">
        <f>if(raw!U5="OK",raw!JM5,raw!U5)</f>
        <v>x</v>
      </c>
      <c r="U6" s="16">
        <f>if(raw!V5="OK",raw!JN5,raw!V5)</f>
        <v>1</v>
      </c>
      <c r="V6" s="17">
        <f>if(raw!W5="OK",raw!JO5,raw!W5)</f>
        <v>1</v>
      </c>
      <c r="W6" s="17">
        <f>if(raw!X5="OK",raw!JP5,raw!X5)</f>
        <v>1</v>
      </c>
      <c r="X6" s="17">
        <f>if(raw!Y5="OK",raw!JQ5,raw!Y5)</f>
        <v>1</v>
      </c>
      <c r="Y6" s="17">
        <f>if(raw!Z5="OK",raw!JR5,raw!Z5)</f>
        <v>1</v>
      </c>
      <c r="Z6" s="17">
        <f>if(raw!AA5="OK",raw!JS5,raw!AA5)</f>
        <v>1</v>
      </c>
      <c r="AA6" s="17">
        <f>if(raw!AB5="OK",raw!JT5,raw!AB5)</f>
        <v>1</v>
      </c>
      <c r="AB6" s="17">
        <f>if(raw!AC5="OK",raw!JU5,raw!AC5)</f>
        <v>1</v>
      </c>
      <c r="AC6" s="17">
        <f>if(raw!AD5="OK",raw!JV5,raw!AD5)</f>
        <v>1</v>
      </c>
      <c r="AD6" s="17">
        <f>if(raw!AE5="OK",raw!JW5,raw!AE5)</f>
        <v>1</v>
      </c>
      <c r="AE6" s="17">
        <f>if(raw!AF5="OK",raw!JX5,raw!AF5)</f>
        <v>1</v>
      </c>
      <c r="AF6" s="17">
        <f>if(raw!AG5="OK",raw!JY5,raw!AG5)</f>
        <v>1</v>
      </c>
      <c r="AG6" s="17">
        <f>if(raw!AH5="OK",raw!JZ5,raw!AH5)</f>
        <v>1</v>
      </c>
      <c r="AH6" s="17">
        <f>if(raw!AI5="OK",raw!KA5,raw!AI5)</f>
        <v>1</v>
      </c>
      <c r="AI6" s="17">
        <f>if(raw!AJ5="OK",raw!KB5,raw!AJ5)</f>
        <v>1</v>
      </c>
      <c r="AJ6" s="17">
        <f>if(raw!AK5="OK",raw!KC5,raw!AK5)</f>
        <v>1</v>
      </c>
      <c r="AK6" s="17">
        <f>if(raw!AL5="OK",raw!KD5,raw!AL5)</f>
        <v>1</v>
      </c>
      <c r="AL6" s="17">
        <f>if(raw!AM5="OK",raw!KE5,raw!AM5)</f>
        <v>1</v>
      </c>
      <c r="AM6" s="17">
        <f>if(raw!AN5="OK",raw!KF5,raw!AN5)</f>
        <v>1</v>
      </c>
      <c r="AN6" s="17">
        <f>if(raw!AO5="OK",raw!KG5,raw!AO5)</f>
        <v>1</v>
      </c>
      <c r="AO6" s="17" t="str">
        <f>if(raw!AP5="OK",raw!KH5,raw!AP5)</f>
        <v>x</v>
      </c>
      <c r="AP6" s="16" t="str">
        <f>if(raw!AQ5="OK",raw!KI5,raw!AQ5)</f>
        <v>WA</v>
      </c>
      <c r="AQ6" s="17">
        <f>if(raw!AR5="OK",raw!KJ5,raw!AR5)</f>
        <v>1</v>
      </c>
      <c r="AR6" s="17">
        <f>if(raw!AS5="OK",raw!KK5,raw!AS5)</f>
        <v>1</v>
      </c>
      <c r="AS6" s="17">
        <f>if(raw!AT5="OK",raw!KL5,raw!AT5)</f>
        <v>1</v>
      </c>
      <c r="AT6" s="17">
        <f>if(raw!AU5="OK",raw!KM5,raw!AU5)</f>
        <v>1</v>
      </c>
      <c r="AU6" s="17">
        <f>if(raw!AV5="OK",raw!KN5,raw!AV5)</f>
        <v>1</v>
      </c>
      <c r="AV6" s="17">
        <f>if(raw!AW5="OK",raw!KO5,raw!AW5)</f>
        <v>1</v>
      </c>
      <c r="AW6" s="17">
        <f>if(raw!AX5="OK",raw!KP5,raw!AX5)</f>
        <v>1</v>
      </c>
      <c r="AX6" s="17">
        <f>if(raw!AY5="OK",raw!KQ5,raw!AY5)</f>
        <v>1</v>
      </c>
      <c r="AY6" s="17">
        <f>if(raw!AZ5="OK",raw!KR5,raw!AZ5)</f>
        <v>1</v>
      </c>
      <c r="AZ6" s="17">
        <f>if(raw!BA5="OK",raw!KS5,raw!BA5)</f>
        <v>1</v>
      </c>
      <c r="BA6" s="17">
        <f>if(raw!BB5="OK",raw!KT5,raw!BB5)</f>
        <v>1</v>
      </c>
      <c r="BB6" s="17">
        <f>if(raw!BC5="OK",raw!KU5,raw!BC5)</f>
        <v>1</v>
      </c>
      <c r="BC6" s="17" t="str">
        <f>if(raw!BD5="OK",raw!KV5,raw!BD5)</f>
        <v>TLE</v>
      </c>
      <c r="BD6" s="17" t="str">
        <f>if(raw!BE5="OK",raw!KW5,raw!BE5)</f>
        <v>TLE</v>
      </c>
      <c r="BE6" s="17" t="str">
        <f>if(raw!BF5="OK",raw!KX5,raw!BF5)</f>
        <v>TLE</v>
      </c>
      <c r="BF6" s="17" t="str">
        <f>if(raw!BG5="OK",raw!KY5,raw!BG5)</f>
        <v>TLE</v>
      </c>
      <c r="BG6" s="17" t="str">
        <f>if(raw!BH5="OK",raw!KZ5,raw!BH5)</f>
        <v>TLE</v>
      </c>
      <c r="BH6" s="17" t="str">
        <f>if(raw!BI5="OK",raw!LA5,raw!BI5)</f>
        <v>TLE</v>
      </c>
      <c r="BI6" s="17" t="str">
        <f>if(raw!BJ5="OK",raw!LB5,raw!BJ5)</f>
        <v>TLE</v>
      </c>
      <c r="BJ6" s="17" t="str">
        <f>if(raw!BK5="OK",raw!LC5,raw!BK5)</f>
        <v>TLE</v>
      </c>
      <c r="BK6" s="17" t="str">
        <f>if(raw!BL5="OK",raw!LD5,raw!BL5)</f>
        <v>TLE</v>
      </c>
      <c r="BL6" s="17" t="str">
        <f>if(raw!BM5="OK",raw!LE5,raw!BM5)</f>
        <v>TLE</v>
      </c>
      <c r="BM6" s="17" t="str">
        <f>if(raw!BN5="OK",raw!LF5,raw!BN5)</f>
        <v>TLE</v>
      </c>
      <c r="BN6" s="17" t="str">
        <f>if(raw!BO5="OK",raw!LG5,raw!BO5)</f>
        <v>TLE</v>
      </c>
      <c r="BO6" s="17" t="str">
        <f>if(raw!BP5="OK",raw!LH5,raw!BP5)</f>
        <v>TLE</v>
      </c>
      <c r="BP6" s="17" t="str">
        <f>if(raw!BQ5="OK",raw!LI5,raw!BQ5)</f>
        <v>TLE</v>
      </c>
      <c r="BQ6" s="17" t="str">
        <f>if(raw!BR5="OK",raw!LJ5,raw!BR5)</f>
        <v>TLE</v>
      </c>
      <c r="BR6" s="17" t="str">
        <f>if(raw!BS5="OK",raw!LK5,raw!BS5)</f>
        <v>TLE</v>
      </c>
      <c r="BS6" s="17" t="str">
        <f>if(raw!BT5="OK",raw!LL5,raw!BT5)</f>
        <v>TLE</v>
      </c>
      <c r="BT6" s="17" t="str">
        <f>if(raw!BU5="OK",raw!LM5,raw!BU5)</f>
        <v>TLE</v>
      </c>
      <c r="BU6" s="17" t="str">
        <f>if(raw!BV5="OK",raw!LN5,raw!BV5)</f>
        <v>TLE</v>
      </c>
      <c r="BV6" s="17" t="str">
        <f>if(raw!BW5="OK",raw!LO5,raw!BW5)</f>
        <v>TLE</v>
      </c>
      <c r="BW6" s="17" t="str">
        <f>if(raw!BX5="OK",raw!LP5,raw!BX5)</f>
        <v>TLE</v>
      </c>
      <c r="BX6" s="17" t="str">
        <f>if(raw!BY5="OK",raw!LQ5,raw!BY5)</f>
        <v>TLE</v>
      </c>
      <c r="BY6" s="17" t="str">
        <f>if(raw!BZ5="OK",raw!LR5,raw!BZ5)</f>
        <v>TLE</v>
      </c>
      <c r="BZ6" s="17" t="str">
        <f>if(raw!CA5="OK",raw!LS5,raw!CA5)</f>
        <v>TLE</v>
      </c>
      <c r="CA6" s="17" t="str">
        <f>if(raw!CB5="OK",raw!LT5,raw!CB5)</f>
        <v>WA</v>
      </c>
      <c r="CB6" s="17" t="str">
        <f>if(raw!CC5="OK",raw!LU5,raw!CC5)</f>
        <v>WA</v>
      </c>
      <c r="CC6" s="17" t="str">
        <f>if(raw!CD5="OK",raw!LV5,raw!CD5)</f>
        <v>WA</v>
      </c>
      <c r="CD6" s="17" t="str">
        <f>if(raw!CE5="OK",raw!LW5,raw!CE5)</f>
        <v>WA</v>
      </c>
      <c r="CE6" s="17" t="str">
        <f>if(raw!CF5="OK",raw!LX5,raw!CF5)</f>
        <v>WA</v>
      </c>
      <c r="CF6" s="17" t="str">
        <f>if(raw!CG5="OK",raw!LY5,raw!CG5)</f>
        <v>WA</v>
      </c>
      <c r="CG6" s="17" t="str">
        <f>if(raw!CH5="OK",raw!LZ5,raw!CH5)</f>
        <v>WA</v>
      </c>
      <c r="CH6" s="17" t="str">
        <f>if(raw!CI5="OK",raw!MA5,raw!CI5)</f>
        <v>WA</v>
      </c>
      <c r="CI6" s="17" t="str">
        <f>if(raw!CJ5="OK",raw!MB5,raw!CJ5)</f>
        <v>WA</v>
      </c>
      <c r="CJ6" s="17" t="str">
        <f>if(raw!CK5="OK",raw!MC5,raw!CK5)</f>
        <v>WA</v>
      </c>
      <c r="CK6" s="17">
        <f>if(raw!CL5="OK",raw!MD5,raw!CL5)</f>
        <v>1</v>
      </c>
      <c r="CL6" s="17">
        <f>if(raw!CM5="OK",raw!ME5,raw!CM5)</f>
        <v>1</v>
      </c>
      <c r="CM6" s="17" t="str">
        <f>if(raw!CN5="OK",raw!MF5,raw!CN5)</f>
        <v>RTE</v>
      </c>
      <c r="CN6" s="17" t="str">
        <f>if(raw!CO5="OK",raw!MG5,raw!CO5)</f>
        <v>RTE</v>
      </c>
      <c r="CO6" s="17" t="str">
        <f>if(raw!CP5="OK",raw!MH5,raw!CP5)</f>
        <v>RTE</v>
      </c>
      <c r="CP6" s="17" t="str">
        <f>if(raw!CQ5="OK",raw!MI5,raw!CQ5)</f>
        <v>RTE</v>
      </c>
      <c r="CQ6" s="17" t="str">
        <f>if(raw!CR5="OK",raw!MJ5,raw!CR5)</f>
        <v>RTE</v>
      </c>
      <c r="CR6" s="17" t="str">
        <f>if(raw!CS5="OK",raw!MK5,raw!CS5)</f>
        <v>RTE</v>
      </c>
      <c r="CS6" s="17" t="str">
        <f>if(raw!CT5="OK",raw!ML5,raw!CT5)</f>
        <v>RTE</v>
      </c>
      <c r="CT6" s="17" t="str">
        <f>if(raw!CU5="OK",raw!MM5,raw!CU5)</f>
        <v>RTE</v>
      </c>
      <c r="CU6" s="17" t="str">
        <f>if(raw!CV5="OK",raw!MN5,raw!CV5)</f>
        <v>RTE</v>
      </c>
      <c r="CV6" s="17" t="str">
        <f>if(raw!CW5="OK",raw!MO5,raw!CW5)</f>
        <v>RTE</v>
      </c>
      <c r="CW6" s="17" t="str">
        <f>if(raw!CX5="OK",raw!MP5,raw!CX5)</f>
        <v>RTE</v>
      </c>
      <c r="CX6" s="17" t="str">
        <f>if(raw!CY5="OK",raw!MQ5,raw!CY5)</f>
        <v>RTE</v>
      </c>
      <c r="CY6" s="17" t="str">
        <f>if(raw!CZ5="OK",raw!MR5,raw!CZ5)</f>
        <v>x</v>
      </c>
      <c r="CZ6" s="16" t="str">
        <f>if(raw!DA5="OK",raw!MS5,raw!DA5)</f>
        <v>WA</v>
      </c>
      <c r="DA6" s="17">
        <f>if(raw!DB5="OK",raw!MT5,raw!DB5)</f>
        <v>1</v>
      </c>
      <c r="DB6" s="17">
        <f>if(raw!DC5="OK",raw!MU5,raw!DC5)</f>
        <v>1</v>
      </c>
      <c r="DC6" s="17">
        <f>if(raw!DD5="OK",raw!MV5,raw!DD5)</f>
        <v>1</v>
      </c>
      <c r="DD6" s="17">
        <f>if(raw!DE5="OK",raw!MW5,raw!DE5)</f>
        <v>1</v>
      </c>
      <c r="DE6" s="17">
        <f>if(raw!DF5="OK",raw!MX5,raw!DF5)</f>
        <v>1</v>
      </c>
      <c r="DF6" s="17">
        <f>if(raw!DG5="OK",raw!MY5,raw!DG5)</f>
        <v>1</v>
      </c>
      <c r="DG6" s="17">
        <f>if(raw!DH5="OK",raw!MZ5,raw!DH5)</f>
        <v>1</v>
      </c>
      <c r="DH6" s="17">
        <f>if(raw!DI5="OK",raw!NA5,raw!DI5)</f>
        <v>1</v>
      </c>
      <c r="DI6" s="17">
        <f>if(raw!DJ5="OK",raw!NB5,raw!DJ5)</f>
        <v>1</v>
      </c>
      <c r="DJ6" s="17">
        <f>if(raw!DK5="OK",raw!NC5,raw!DK5)</f>
        <v>1</v>
      </c>
      <c r="DK6" s="17">
        <f>if(raw!DL5="OK",raw!ND5,raw!DL5)</f>
        <v>1</v>
      </c>
      <c r="DL6" s="17">
        <f>if(raw!DM5="OK",raw!NE5,raw!DM5)</f>
        <v>1</v>
      </c>
      <c r="DM6" s="17">
        <f>if(raw!DN5="OK",raw!NF5,raw!DN5)</f>
        <v>1</v>
      </c>
      <c r="DN6" s="17">
        <f>if(raw!DO5="OK",raw!NG5,raw!DO5)</f>
        <v>1</v>
      </c>
      <c r="DO6" s="17">
        <f>if(raw!DP5="OK",raw!NH5,raw!DP5)</f>
        <v>1</v>
      </c>
      <c r="DP6" s="17">
        <f>if(raw!DQ5="OK",raw!NI5,raw!DQ5)</f>
        <v>1</v>
      </c>
      <c r="DQ6" s="17">
        <f>if(raw!DR5="OK",raw!NJ5,raw!DR5)</f>
        <v>1</v>
      </c>
      <c r="DR6" s="17">
        <f>if(raw!DS5="OK",raw!NK5,raw!DS5)</f>
        <v>1</v>
      </c>
      <c r="DS6" s="17">
        <f>if(raw!DT5="OK",raw!NL5,raw!DT5)</f>
        <v>1</v>
      </c>
      <c r="DT6" s="17">
        <f>if(raw!DU5="OK",raw!NM5,raw!DU5)</f>
        <v>1</v>
      </c>
      <c r="DU6" s="17">
        <f>if(raw!DV5="OK",raw!NN5,raw!DV5)</f>
        <v>1</v>
      </c>
      <c r="DV6" s="17">
        <f>if(raw!DW5="OK",raw!NO5,raw!DW5)</f>
        <v>1</v>
      </c>
      <c r="DW6" s="17">
        <f>if(raw!DX5="OK",raw!NP5,raw!DX5)</f>
        <v>1</v>
      </c>
      <c r="DX6" s="17" t="str">
        <f>if(raw!DY5="OK",raw!NQ5,raw!DY5)</f>
        <v>WA</v>
      </c>
      <c r="DY6" s="17" t="str">
        <f>if(raw!DZ5="OK",raw!NR5,raw!DZ5)</f>
        <v>WA</v>
      </c>
      <c r="DZ6" s="17" t="str">
        <f>if(raw!EA5="OK",raw!NS5,raw!EA5)</f>
        <v>WA</v>
      </c>
      <c r="EA6" s="17" t="str">
        <f>if(raw!EB5="OK",raw!NT5,raw!EB5)</f>
        <v>WA</v>
      </c>
      <c r="EB6" s="17" t="str">
        <f>if(raw!EC5="OK",raw!NU5,raw!EC5)</f>
        <v>WA</v>
      </c>
      <c r="EC6" s="17" t="str">
        <f>if(raw!ED5="OK",raw!NV5,raw!ED5)</f>
        <v>WA</v>
      </c>
      <c r="ED6" s="17" t="str">
        <f>if(raw!EE5="OK",raw!NW5,raw!EE5)</f>
        <v>WA</v>
      </c>
      <c r="EE6" s="17" t="str">
        <f>if(raw!EF5="OK",raw!NX5,raw!EF5)</f>
        <v>WA</v>
      </c>
      <c r="EF6" s="17">
        <f>if(raw!EG5="OK",raw!NY5,raw!EG5)</f>
        <v>1</v>
      </c>
      <c r="EG6" s="17">
        <f>if(raw!EH5="OK",raw!NZ5,raw!EH5)</f>
        <v>1</v>
      </c>
      <c r="EH6" s="17" t="str">
        <f>if(raw!EI5="OK",raw!OA5,raw!EI5)</f>
        <v>WA</v>
      </c>
      <c r="EI6" s="17" t="str">
        <f>if(raw!EJ5="OK",raw!OB5,raw!EJ5)</f>
        <v>WA</v>
      </c>
      <c r="EJ6" s="17">
        <f>if(raw!EK5="OK",raw!OC5,raw!EK5)</f>
        <v>1</v>
      </c>
      <c r="EK6" s="17">
        <f>if(raw!EL5="OK",raw!OD5,raw!EL5)</f>
        <v>1</v>
      </c>
      <c r="EL6" s="17">
        <f>if(raw!EM5="OK",raw!OE5,raw!EM5)</f>
        <v>1</v>
      </c>
      <c r="EM6" s="17" t="str">
        <f>if(raw!EN5="OK",raw!OF5,raw!EN5)</f>
        <v>WA</v>
      </c>
      <c r="EN6" s="17" t="str">
        <f>if(raw!EO5="OK",raw!OG5,raw!EO5)</f>
        <v>WA</v>
      </c>
      <c r="EO6" s="17" t="str">
        <f>if(raw!EP5="OK",raw!OH5,raw!EP5)</f>
        <v>WA</v>
      </c>
      <c r="EP6" s="17" t="str">
        <f>if(raw!EQ5="OK",raw!OI5,raw!EQ5)</f>
        <v>WA</v>
      </c>
      <c r="EQ6" s="17">
        <f>if(raw!ER5="OK",raw!OJ5,raw!ER5)</f>
        <v>1</v>
      </c>
      <c r="ER6" s="17" t="str">
        <f>if(raw!ES5="OK",raw!OK5,raw!ES5)</f>
        <v>WA</v>
      </c>
      <c r="ES6" s="17" t="str">
        <f>if(raw!ET5="OK",raw!OL5,raw!ET5)</f>
        <v>WA</v>
      </c>
      <c r="ET6" s="17" t="str">
        <f>if(raw!EU5="OK",raw!OM5,raw!EU5)</f>
        <v>WA</v>
      </c>
      <c r="EU6" s="17">
        <f>if(raw!EV5="OK",raw!ON5,raw!EV5)</f>
        <v>1</v>
      </c>
      <c r="EV6" s="17" t="str">
        <f>if(raw!EW5="OK",raw!OO5,raw!EW5)</f>
        <v>WA</v>
      </c>
      <c r="EW6" s="17" t="str">
        <f>if(raw!EX5="OK",raw!OP5,raw!EX5)</f>
        <v>WA</v>
      </c>
      <c r="EX6" s="17">
        <f>if(raw!EY5="OK",raw!OQ5,raw!EY5)</f>
        <v>1</v>
      </c>
      <c r="EY6" s="17" t="str">
        <f>if(raw!EZ5="OK",raw!OR5,raw!EZ5)</f>
        <v>WA</v>
      </c>
      <c r="EZ6" s="17" t="str">
        <f>if(raw!FA5="OK",raw!OS5,raw!FA5)</f>
        <v>WA</v>
      </c>
      <c r="FA6" s="17" t="str">
        <f>if(raw!FB5="OK",raw!OT5,raw!FB5)</f>
        <v>WA</v>
      </c>
      <c r="FB6" s="17">
        <f>if(raw!FC5="OK",raw!OU5,raw!FC5)</f>
        <v>1</v>
      </c>
      <c r="FC6" s="17" t="str">
        <f>if(raw!FD5="OK",raw!OV5,raw!FD5)</f>
        <v>WA</v>
      </c>
      <c r="FD6" s="17" t="str">
        <f>if(raw!FE5="OK",raw!OW5,raw!FE5)</f>
        <v>WA</v>
      </c>
      <c r="FE6" s="17" t="str">
        <f>if(raw!FF5="OK",raw!OX5,raw!FF5)</f>
        <v>WA</v>
      </c>
      <c r="FF6" s="17" t="str">
        <f>if(raw!FG5="OK",raw!OY5,raw!FG5)</f>
        <v>x</v>
      </c>
      <c r="FG6" s="16">
        <f>if(raw!FH5="OK",raw!OZ5,raw!FH5)</f>
        <v>25</v>
      </c>
      <c r="FH6" s="17">
        <f>if(raw!FI5="OK",raw!PA5,raw!FI5)</f>
        <v>25</v>
      </c>
      <c r="FI6" s="17">
        <f>if(raw!FJ5="OK",raw!PB5,raw!FJ5)</f>
        <v>25</v>
      </c>
      <c r="FJ6" s="17">
        <f>if(raw!FK5="OK",raw!PC5,raw!FK5)</f>
        <v>24</v>
      </c>
      <c r="FK6" s="17" t="str">
        <f>if(raw!FL5="OK",raw!PD5,raw!FL5)</f>
        <v>x</v>
      </c>
      <c r="FL6" s="16">
        <f>if(raw!FM5="OK",raw!PE5,raw!FM5)</f>
        <v>1</v>
      </c>
      <c r="FM6" s="17">
        <f>if(raw!FN5="OK",raw!PF5,raw!FN5)</f>
        <v>1</v>
      </c>
      <c r="FN6" s="17">
        <f>if(raw!FO5="OK",raw!PG5,raw!FO5)</f>
        <v>1</v>
      </c>
      <c r="FO6" s="17">
        <f>if(raw!FP5="OK",raw!PH5,raw!FP5)</f>
        <v>1</v>
      </c>
      <c r="FP6" s="17">
        <f>if(raw!FQ5="OK",raw!PI5,raw!FQ5)</f>
        <v>1</v>
      </c>
      <c r="FQ6" s="17">
        <f>if(raw!FR5="OK",raw!PJ5,raw!FR5)</f>
        <v>1</v>
      </c>
      <c r="FR6" s="17">
        <f>if(raw!FS5="OK",raw!PK5,raw!FS5)</f>
        <v>1</v>
      </c>
      <c r="FS6" s="17">
        <f>if(raw!FT5="OK",raw!PL5,raw!FT5)</f>
        <v>1</v>
      </c>
      <c r="FT6" s="17">
        <f>if(raw!FU5="OK",raw!PM5,raw!FU5)</f>
        <v>1</v>
      </c>
      <c r="FU6" s="17">
        <f>if(raw!FV5="OK",raw!PN5,raw!FV5)</f>
        <v>1</v>
      </c>
      <c r="FV6" s="17">
        <f>if(raw!FW5="OK",raw!PO5,raw!FW5)</f>
        <v>1</v>
      </c>
      <c r="FW6" s="17">
        <f>if(raw!FX5="OK",raw!PP5,raw!FX5)</f>
        <v>1</v>
      </c>
      <c r="FX6" s="17">
        <f>if(raw!FY5="OK",raw!PQ5,raw!FY5)</f>
        <v>1</v>
      </c>
      <c r="FY6" s="17">
        <f>if(raw!FZ5="OK",raw!PR5,raw!FZ5)</f>
        <v>1</v>
      </c>
      <c r="FZ6" s="17">
        <f>if(raw!GA5="OK",raw!PS5,raw!GA5)</f>
        <v>1</v>
      </c>
      <c r="GA6" s="17">
        <f>if(raw!GB5="OK",raw!PT5,raw!GB5)</f>
        <v>1</v>
      </c>
      <c r="GB6" s="17">
        <f>if(raw!GC5="OK",raw!PU5,raw!GC5)</f>
        <v>1</v>
      </c>
      <c r="GC6" s="17">
        <f>if(raw!GD5="OK",raw!PV5,raw!GD5)</f>
        <v>1</v>
      </c>
      <c r="GD6" s="17">
        <f>if(raw!GE5="OK",raw!PW5,raw!GE5)</f>
        <v>1</v>
      </c>
      <c r="GE6" s="17">
        <f>if(raw!GF5="OK",raw!PX5,raw!GF5)</f>
        <v>1</v>
      </c>
      <c r="GF6" s="17">
        <f>if(raw!GG5="OK",raw!PY5,raw!GG5)</f>
        <v>1</v>
      </c>
      <c r="GG6" s="17">
        <f>if(raw!GH5="OK",raw!PZ5,raw!GH5)</f>
        <v>1</v>
      </c>
      <c r="GH6" s="17">
        <f>if(raw!GI5="OK",raw!QA5,raw!GI5)</f>
        <v>1</v>
      </c>
      <c r="GI6" s="17">
        <f>if(raw!GJ5="OK",raw!QB5,raw!GJ5)</f>
        <v>1</v>
      </c>
      <c r="GJ6" s="17">
        <f>if(raw!GK5="OK",raw!QC5,raw!GK5)</f>
        <v>1</v>
      </c>
      <c r="GK6" s="17">
        <f>if(raw!GL5="OK",raw!QD5,raw!GL5)</f>
        <v>1</v>
      </c>
      <c r="GL6" s="17">
        <f>if(raw!GM5="OK",raw!QE5,raw!GM5)</f>
        <v>1</v>
      </c>
      <c r="GM6" s="17">
        <f>if(raw!GN5="OK",raw!QF5,raw!GN5)</f>
        <v>1</v>
      </c>
      <c r="GN6" s="17">
        <f>if(raw!GO5="OK",raw!QG5,raw!GO5)</f>
        <v>1</v>
      </c>
      <c r="GO6" s="17">
        <f>if(raw!GP5="OK",raw!QH5,raw!GP5)</f>
        <v>1</v>
      </c>
      <c r="GP6" s="17">
        <f>if(raw!GQ5="OK",raw!QI5,raw!GQ5)</f>
        <v>1</v>
      </c>
      <c r="GQ6" s="17">
        <f>if(raw!GR5="OK",raw!QJ5,raw!GR5)</f>
        <v>1</v>
      </c>
      <c r="GR6" s="17">
        <f>if(raw!GS5="OK",raw!QK5,raw!GS5)</f>
        <v>1</v>
      </c>
      <c r="GS6" s="17">
        <f>if(raw!GT5="OK",raw!QL5,raw!GT5)</f>
        <v>1</v>
      </c>
      <c r="GT6" s="17">
        <f>if(raw!GU5="OK",raw!QM5,raw!GU5)</f>
        <v>1</v>
      </c>
      <c r="GU6" s="17">
        <f>if(raw!GV5="OK",raw!QN5,raw!GV5)</f>
        <v>1</v>
      </c>
      <c r="GV6" s="17">
        <f>if(raw!GW5="OK",raw!QO5,raw!GW5)</f>
        <v>1</v>
      </c>
      <c r="GW6" s="17">
        <f>if(raw!GX5="OK",raw!QP5,raw!GX5)</f>
        <v>1</v>
      </c>
      <c r="GX6" s="17">
        <f>if(raw!GY5="OK",raw!QQ5,raw!GY5)</f>
        <v>1</v>
      </c>
      <c r="GY6" s="17">
        <f>if(raw!GZ5="OK",raw!QR5,raw!GZ5)</f>
        <v>1</v>
      </c>
      <c r="GZ6" s="17">
        <f>if(raw!HA5="OK",raw!QS5,raw!HA5)</f>
        <v>1</v>
      </c>
      <c r="HA6" s="17">
        <f>if(raw!HB5="OK",raw!QT5,raw!HB5)</f>
        <v>1</v>
      </c>
      <c r="HB6" s="17">
        <f>if(raw!HC5="OK",raw!QU5,raw!HC5)</f>
        <v>1</v>
      </c>
      <c r="HC6" s="17">
        <f>if(raw!HD5="OK",raw!QV5,raw!HD5)</f>
        <v>1</v>
      </c>
      <c r="HD6" s="17">
        <f>if(raw!HE5="OK",raw!QW5,raw!HE5)</f>
        <v>1</v>
      </c>
      <c r="HE6" s="17">
        <f>if(raw!HF5="OK",raw!QX5,raw!HF5)</f>
        <v>1</v>
      </c>
      <c r="HF6" s="17">
        <f>if(raw!HG5="OK",raw!QY5,raw!HG5)</f>
        <v>1</v>
      </c>
      <c r="HG6" s="17">
        <f>if(raw!HH5="OK",raw!QZ5,raw!HH5)</f>
        <v>1</v>
      </c>
      <c r="HH6" s="17">
        <f>if(raw!HI5="OK",raw!RA5,raw!HI5)</f>
        <v>1</v>
      </c>
      <c r="HI6" s="17">
        <f>if(raw!HJ5="OK",raw!RB5,raw!HJ5)</f>
        <v>1</v>
      </c>
      <c r="HJ6" s="17">
        <f>if(raw!HK5="OK",raw!RC5,raw!HK5)</f>
        <v>1</v>
      </c>
      <c r="HK6" s="17">
        <f>if(raw!HL5="OK",raw!RD5,raw!HL5)</f>
        <v>1</v>
      </c>
      <c r="HL6" s="17">
        <f>if(raw!HM5="OK",raw!RE5,raw!HM5)</f>
        <v>1</v>
      </c>
      <c r="HM6" s="17">
        <f>if(raw!HN5="OK",raw!RF5,raw!HN5)</f>
        <v>1</v>
      </c>
      <c r="HN6" s="17">
        <f>if(raw!HO5="OK",raw!RG5,raw!HO5)</f>
        <v>1</v>
      </c>
      <c r="HO6" s="17">
        <f>if(raw!HP5="OK",raw!RH5,raw!HP5)</f>
        <v>1</v>
      </c>
      <c r="HP6" s="17">
        <f>if(raw!HQ5="OK",raw!RI5,raw!HQ5)</f>
        <v>1</v>
      </c>
      <c r="HQ6" s="17" t="str">
        <f>if(raw!HR5="OK",raw!RJ5,raw!HR5)</f>
        <v>x</v>
      </c>
      <c r="HR6" s="16">
        <f>if(raw!HS5="OK",raw!RK5,raw!HS5)</f>
        <v>1</v>
      </c>
      <c r="HS6" s="17">
        <f>if(raw!HT5="OK",raw!RL5,raw!HT5)</f>
        <v>1</v>
      </c>
      <c r="HT6" s="17">
        <f>if(raw!HU5="OK",raw!RM5,raw!HU5)</f>
        <v>1</v>
      </c>
      <c r="HU6" s="17">
        <f>if(raw!HV5="OK",raw!RN5,raw!HV5)</f>
        <v>1</v>
      </c>
      <c r="HV6" s="17">
        <f>if(raw!HW5="OK",raw!RO5,raw!HW5)</f>
        <v>1</v>
      </c>
      <c r="HW6" s="17">
        <f>if(raw!HX5="OK",raw!RP5,raw!HX5)</f>
        <v>1</v>
      </c>
      <c r="HX6" s="17">
        <f>if(raw!HY5="OK",raw!RQ5,raw!HY5)</f>
        <v>1</v>
      </c>
      <c r="HY6" s="17">
        <f>if(raw!HZ5="OK",raw!RR5,raw!HZ5)</f>
        <v>1</v>
      </c>
      <c r="HZ6" s="17">
        <f>if(raw!IA5="OK",raw!RS5,raw!IA5)</f>
        <v>1</v>
      </c>
      <c r="IA6" s="17" t="str">
        <f>if(raw!IB5="OK",raw!RT5,raw!IB5)</f>
        <v>TLE</v>
      </c>
      <c r="IB6" s="17" t="str">
        <f>if(raw!IC5="OK",raw!RU5,raw!IC5)</f>
        <v>TLE</v>
      </c>
      <c r="IC6" s="17" t="str">
        <f>if(raw!ID5="OK",raw!RV5,raw!ID5)</f>
        <v>TLE</v>
      </c>
      <c r="ID6" s="17" t="str">
        <f>if(raw!IE5="OK",raw!RW5,raw!IE5)</f>
        <v>TLE</v>
      </c>
      <c r="IE6" s="17" t="str">
        <f>if(raw!IF5="OK",raw!RX5,raw!IF5)</f>
        <v>TLE</v>
      </c>
      <c r="IF6" s="17" t="str">
        <f>if(raw!IG5="OK",raw!RY5,raw!IG5)</f>
        <v>TLE</v>
      </c>
      <c r="IG6" s="17" t="str">
        <f>if(raw!IH5="OK",raw!RZ5,raw!IH5)</f>
        <v>TLE</v>
      </c>
      <c r="IH6" s="17" t="str">
        <f>if(raw!II5="OK",raw!SA5,raw!II5)</f>
        <v>TLE</v>
      </c>
      <c r="II6" s="17" t="str">
        <f>if(raw!IJ5="OK",raw!SB5,raw!IJ5)</f>
        <v>TLE</v>
      </c>
      <c r="IJ6" s="17" t="str">
        <f>if(raw!IK5="OK",raw!SC5,raw!IK5)</f>
        <v>TLE</v>
      </c>
      <c r="IK6" s="17" t="str">
        <f>if(raw!IL5="OK",raw!SD5,raw!IL5)</f>
        <v>TLE</v>
      </c>
      <c r="IL6" s="17" t="str">
        <f>if(raw!IM5="OK",raw!SE5,raw!IM5)</f>
        <v>TLE</v>
      </c>
      <c r="IM6" s="17" t="str">
        <f>if(raw!IN5="OK",raw!SF5,raw!IN5)</f>
        <v>TLE</v>
      </c>
      <c r="IN6" s="17" t="str">
        <f>if(raw!IO5="OK",raw!SG5,raw!IO5)</f>
        <v>TLE</v>
      </c>
      <c r="IO6" s="17" t="str">
        <f>if(raw!IP5="OK",raw!SH5,raw!IP5)</f>
        <v>TLE</v>
      </c>
      <c r="IP6" s="17" t="str">
        <f>if(raw!IQ5="OK",raw!SI5,raw!IQ5)</f>
        <v>TLE</v>
      </c>
      <c r="IQ6" s="17" t="str">
        <f>if(raw!IR5="OK",raw!SJ5,raw!IR5)</f>
        <v>TLE</v>
      </c>
      <c r="IR6" s="17" t="str">
        <f>if(raw!IS5="OK",raw!SK5,raw!IS5)</f>
        <v>TLE</v>
      </c>
      <c r="IS6" s="17">
        <f>if(raw!IT5="OK",raw!SL5,raw!IT5)</f>
        <v>1</v>
      </c>
      <c r="IT6" s="17">
        <f>if(raw!IU5="OK",raw!SM5,raw!IU5)</f>
        <v>1</v>
      </c>
      <c r="IU6" s="17" t="str">
        <f>if(raw!IV5="OK",raw!SN5,raw!IV5)</f>
        <v>TLE</v>
      </c>
      <c r="IV6" s="17" t="str">
        <f>if(raw!IW5="OK",raw!SO5,raw!IW5)</f>
        <v>TLE</v>
      </c>
      <c r="IW6" s="17" t="str">
        <f>if(raw!IX5="OK",raw!SP5,raw!IX5)</f>
        <v>TLE</v>
      </c>
      <c r="IX6" s="17" t="str">
        <f>if(raw!IY5="OK",raw!SQ5,raw!IY5)</f>
        <v>TLE</v>
      </c>
      <c r="IY6" s="17" t="str">
        <f>if(raw!IZ5="OK",raw!SR5,raw!IZ5)</f>
        <v>TLE</v>
      </c>
      <c r="IZ6" s="17" t="str">
        <f>if(raw!JA5="OK",raw!SS5,raw!JA5)</f>
        <v>TLE</v>
      </c>
      <c r="JA6" s="17" t="str">
        <f>if(raw!JB5="OK",raw!ST5,raw!JB5)</f>
        <v>TLE</v>
      </c>
      <c r="JB6" s="17" t="str">
        <f>if(raw!JC5="OK",raw!SU5,raw!JC5)</f>
        <v>TLE</v>
      </c>
      <c r="JC6" s="17" t="str">
        <f>if(raw!JD5="OK",raw!SV5,raw!JD5)</f>
        <v>TLE</v>
      </c>
      <c r="JD6" s="17" t="str">
        <f>if(raw!JE5="OK",raw!SW5,raw!JE5)</f>
        <v>TLE</v>
      </c>
      <c r="JE6" s="17" t="str">
        <f>if(raw!JF5="OK",raw!SX5,raw!JF5)</f>
        <v>TLE</v>
      </c>
      <c r="JF6" s="17" t="str">
        <f>if(raw!JG5="OK",raw!SY5,raw!JG5)</f>
        <v>TLE</v>
      </c>
      <c r="JG6" s="17" t="str">
        <f>if(raw!JH5="OK",raw!SZ5,raw!JH5)</f>
        <v>TLE</v>
      </c>
      <c r="JH6" s="17" t="str">
        <f>if(raw!JI5="OK",raw!TA5,raw!JI5)</f>
        <v>TLE</v>
      </c>
      <c r="JI6" s="17" t="str">
        <f>if(raw!JJ5="OK",raw!TB5,raw!JJ5)</f>
        <v>TLE</v>
      </c>
      <c r="JJ6" s="17" t="str">
        <f>if(raw!JK5="OK",raw!TC5,raw!JK5)</f>
        <v>TLE</v>
      </c>
    </row>
    <row r="7">
      <c r="A7" s="13">
        <v>2.0</v>
      </c>
      <c r="B7" s="13">
        <f t="shared" si="1"/>
        <v>5</v>
      </c>
      <c r="C7" s="14" t="str">
        <f>raw!B6</f>
        <v>matejav</v>
      </c>
      <c r="D7" s="14" t="str">
        <f>raw!C6</f>
        <v>Mateja</v>
      </c>
      <c r="E7" s="14" t="str">
        <f>raw!D6</f>
        <v>Vukelic</v>
      </c>
      <c r="F7" s="15">
        <f t="shared" si="2"/>
        <v>296</v>
      </c>
      <c r="G7" s="14" t="str">
        <f>raw!F6</f>
        <v>ODOBREN</v>
      </c>
      <c r="H7" s="14" t="str">
        <f>raw!G6</f>
        <v>Stari grad</v>
      </c>
      <c r="I7" s="14" t="str">
        <f>raw!H6</f>
        <v>Matematička gimnazija</v>
      </c>
      <c r="J7" s="14" t="str">
        <f>raw!I6</f>
        <v>OŠ 8.</v>
      </c>
      <c r="K7" s="14" t="str">
        <f>raw!J6</f>
        <v>B</v>
      </c>
      <c r="L7" s="14" t="str">
        <f>raw!K6</f>
        <v>Goran Jelić</v>
      </c>
      <c r="M7" s="16">
        <f>raw!M6</f>
        <v>100</v>
      </c>
      <c r="N7" s="17">
        <f>raw!N6</f>
        <v>13</v>
      </c>
      <c r="O7" s="17">
        <f>raw!O6</f>
        <v>49</v>
      </c>
      <c r="P7" s="17">
        <f>raw!Q6</f>
        <v>50</v>
      </c>
      <c r="Q7" s="17">
        <f>raw!R6</f>
        <v>35</v>
      </c>
      <c r="R7" s="17">
        <f>raw!S6</f>
        <v>49</v>
      </c>
      <c r="S7" s="17" t="str">
        <f>if(raw!T6="OK",raw!JL6,raw!T6)</f>
        <v>x</v>
      </c>
      <c r="T7" s="17" t="str">
        <f>if(raw!U6="OK",raw!JM6,raw!U6)</f>
        <v>x</v>
      </c>
      <c r="U7" s="16">
        <f>if(raw!V6="OK",raw!JN6,raw!V6)</f>
        <v>1</v>
      </c>
      <c r="V7" s="17">
        <f>if(raw!W6="OK",raw!JO6,raw!W6)</f>
        <v>1</v>
      </c>
      <c r="W7" s="17">
        <f>if(raw!X6="OK",raw!JP6,raw!X6)</f>
        <v>1</v>
      </c>
      <c r="X7" s="17">
        <f>if(raw!Y6="OK",raw!JQ6,raw!Y6)</f>
        <v>1</v>
      </c>
      <c r="Y7" s="17">
        <f>if(raw!Z6="OK",raw!JR6,raw!Z6)</f>
        <v>1</v>
      </c>
      <c r="Z7" s="17">
        <f>if(raw!AA6="OK",raw!JS6,raw!AA6)</f>
        <v>1</v>
      </c>
      <c r="AA7" s="17">
        <f>if(raw!AB6="OK",raw!JT6,raw!AB6)</f>
        <v>1</v>
      </c>
      <c r="AB7" s="17">
        <f>if(raw!AC6="OK",raw!JU6,raw!AC6)</f>
        <v>1</v>
      </c>
      <c r="AC7" s="17">
        <f>if(raw!AD6="OK",raw!JV6,raw!AD6)</f>
        <v>1</v>
      </c>
      <c r="AD7" s="17">
        <f>if(raw!AE6="OK",raw!JW6,raw!AE6)</f>
        <v>1</v>
      </c>
      <c r="AE7" s="17">
        <f>if(raw!AF6="OK",raw!JX6,raw!AF6)</f>
        <v>1</v>
      </c>
      <c r="AF7" s="17">
        <f>if(raw!AG6="OK",raw!JY6,raw!AG6)</f>
        <v>1</v>
      </c>
      <c r="AG7" s="17">
        <f>if(raw!AH6="OK",raw!JZ6,raw!AH6)</f>
        <v>1</v>
      </c>
      <c r="AH7" s="17">
        <f>if(raw!AI6="OK",raw!KA6,raw!AI6)</f>
        <v>1</v>
      </c>
      <c r="AI7" s="17">
        <f>if(raw!AJ6="OK",raw!KB6,raw!AJ6)</f>
        <v>1</v>
      </c>
      <c r="AJ7" s="17">
        <f>if(raw!AK6="OK",raw!KC6,raw!AK6)</f>
        <v>1</v>
      </c>
      <c r="AK7" s="17">
        <f>if(raw!AL6="OK",raw!KD6,raw!AL6)</f>
        <v>1</v>
      </c>
      <c r="AL7" s="17">
        <f>if(raw!AM6="OK",raw!KE6,raw!AM6)</f>
        <v>1</v>
      </c>
      <c r="AM7" s="17">
        <f>if(raw!AN6="OK",raw!KF6,raw!AN6)</f>
        <v>1</v>
      </c>
      <c r="AN7" s="17">
        <f>if(raw!AO6="OK",raw!KG6,raw!AO6)</f>
        <v>1</v>
      </c>
      <c r="AO7" s="17" t="str">
        <f>if(raw!AP6="OK",raw!KH6,raw!AP6)</f>
        <v>x</v>
      </c>
      <c r="AP7" s="16">
        <f>if(raw!AQ6="OK",raw!KI6,raw!AQ6)</f>
        <v>1</v>
      </c>
      <c r="AQ7" s="17">
        <f>if(raw!AR6="OK",raw!KJ6,raw!AR6)</f>
        <v>1</v>
      </c>
      <c r="AR7" s="17">
        <f>if(raw!AS6="OK",raw!KK6,raw!AS6)</f>
        <v>1</v>
      </c>
      <c r="AS7" s="17">
        <f>if(raw!AT6="OK",raw!KL6,raw!AT6)</f>
        <v>1</v>
      </c>
      <c r="AT7" s="17">
        <f>if(raw!AU6="OK",raw!KM6,raw!AU6)</f>
        <v>1</v>
      </c>
      <c r="AU7" s="17">
        <f>if(raw!AV6="OK",raw!KN6,raw!AV6)</f>
        <v>1</v>
      </c>
      <c r="AV7" s="17">
        <f>if(raw!AW6="OK",raw!KO6,raw!AW6)</f>
        <v>1</v>
      </c>
      <c r="AW7" s="17">
        <f>if(raw!AX6="OK",raw!KP6,raw!AX6)</f>
        <v>1</v>
      </c>
      <c r="AX7" s="17" t="str">
        <f>if(raw!AY6="OK",raw!KQ6,raw!AY6)</f>
        <v>RTE</v>
      </c>
      <c r="AY7" s="17" t="str">
        <f>if(raw!AZ6="OK",raw!KR6,raw!AZ6)</f>
        <v>RTE</v>
      </c>
      <c r="AZ7" s="17" t="str">
        <f>if(raw!BA6="OK",raw!KS6,raw!BA6)</f>
        <v>RTE</v>
      </c>
      <c r="BA7" s="17" t="str">
        <f>if(raw!BB6="OK",raw!KT6,raw!BB6)</f>
        <v>RTE</v>
      </c>
      <c r="BB7" s="17" t="str">
        <f>if(raw!BC6="OK",raw!KU6,raw!BC6)</f>
        <v>RTE</v>
      </c>
      <c r="BC7" s="17" t="str">
        <f>if(raw!BD6="OK",raw!KV6,raw!BD6)</f>
        <v>RTE</v>
      </c>
      <c r="BD7" s="17" t="str">
        <f>if(raw!BE6="OK",raw!KW6,raw!BE6)</f>
        <v>RTE</v>
      </c>
      <c r="BE7" s="17" t="str">
        <f>if(raw!BF6="OK",raw!KX6,raw!BF6)</f>
        <v>RTE</v>
      </c>
      <c r="BF7" s="17" t="str">
        <f>if(raw!BG6="OK",raw!KY6,raw!BG6)</f>
        <v>RTE</v>
      </c>
      <c r="BG7" s="17" t="str">
        <f>if(raw!BH6="OK",raw!KZ6,raw!BH6)</f>
        <v>RTE</v>
      </c>
      <c r="BH7" s="17" t="str">
        <f>if(raw!BI6="OK",raw!LA6,raw!BI6)</f>
        <v>RTE</v>
      </c>
      <c r="BI7" s="17" t="str">
        <f>if(raw!BJ6="OK",raw!LB6,raw!BJ6)</f>
        <v>RTE</v>
      </c>
      <c r="BJ7" s="17" t="str">
        <f>if(raw!BK6="OK",raw!LC6,raw!BK6)</f>
        <v>RTE</v>
      </c>
      <c r="BK7" s="17" t="str">
        <f>if(raw!BL6="OK",raw!LD6,raw!BL6)</f>
        <v>RTE</v>
      </c>
      <c r="BL7" s="17" t="str">
        <f>if(raw!BM6="OK",raw!LE6,raw!BM6)</f>
        <v>RTE</v>
      </c>
      <c r="BM7" s="17" t="str">
        <f>if(raw!BN6="OK",raw!LF6,raw!BN6)</f>
        <v>RTE</v>
      </c>
      <c r="BN7" s="17" t="str">
        <f>if(raw!BO6="OK",raw!LG6,raw!BO6)</f>
        <v>RTE</v>
      </c>
      <c r="BO7" s="17" t="str">
        <f>if(raw!BP6="OK",raw!LH6,raw!BP6)</f>
        <v>RTE</v>
      </c>
      <c r="BP7" s="17" t="str">
        <f>if(raw!BQ6="OK",raw!LI6,raw!BQ6)</f>
        <v>RTE</v>
      </c>
      <c r="BQ7" s="17" t="str">
        <f>if(raw!BR6="OK",raw!LJ6,raw!BR6)</f>
        <v>RTE</v>
      </c>
      <c r="BR7" s="17" t="str">
        <f>if(raw!BS6="OK",raw!LK6,raw!BS6)</f>
        <v>RTE</v>
      </c>
      <c r="BS7" s="17" t="str">
        <f>if(raw!BT6="OK",raw!LL6,raw!BT6)</f>
        <v>RTE</v>
      </c>
      <c r="BT7" s="17" t="str">
        <f>if(raw!BU6="OK",raw!LM6,raw!BU6)</f>
        <v>RTE</v>
      </c>
      <c r="BU7" s="17" t="str">
        <f>if(raw!BV6="OK",raw!LN6,raw!BV6)</f>
        <v>RTE</v>
      </c>
      <c r="BV7" s="17" t="str">
        <f>if(raw!BW6="OK",raw!LO6,raw!BW6)</f>
        <v>RTE</v>
      </c>
      <c r="BW7" s="17" t="str">
        <f>if(raw!BX6="OK",raw!LP6,raw!BX6)</f>
        <v>RTE</v>
      </c>
      <c r="BX7" s="17" t="str">
        <f>if(raw!BY6="OK",raw!LQ6,raw!BY6)</f>
        <v>RTE</v>
      </c>
      <c r="BY7" s="17" t="str">
        <f>if(raw!BZ6="OK",raw!LR6,raw!BZ6)</f>
        <v>RTE</v>
      </c>
      <c r="BZ7" s="17" t="str">
        <f>if(raw!CA6="OK",raw!LS6,raw!CA6)</f>
        <v>RTE</v>
      </c>
      <c r="CA7" s="17" t="str">
        <f>if(raw!CB6="OK",raw!LT6,raw!CB6)</f>
        <v>RTE</v>
      </c>
      <c r="CB7" s="17" t="str">
        <f>if(raw!CC6="OK",raw!LU6,raw!CC6)</f>
        <v>RTE</v>
      </c>
      <c r="CC7" s="17" t="str">
        <f>if(raw!CD6="OK",raw!LV6,raw!CD6)</f>
        <v>RTE</v>
      </c>
      <c r="CD7" s="17" t="str">
        <f>if(raw!CE6="OK",raw!LW6,raw!CE6)</f>
        <v>RTE</v>
      </c>
      <c r="CE7" s="17" t="str">
        <f>if(raw!CF6="OK",raw!LX6,raw!CF6)</f>
        <v>RTE</v>
      </c>
      <c r="CF7" s="17" t="str">
        <f>if(raw!CG6="OK",raw!LY6,raw!CG6)</f>
        <v>RTE</v>
      </c>
      <c r="CG7" s="17" t="str">
        <f>if(raw!CH6="OK",raw!LZ6,raw!CH6)</f>
        <v>RTE</v>
      </c>
      <c r="CH7" s="17" t="str">
        <f>if(raw!CI6="OK",raw!MA6,raw!CI6)</f>
        <v>RTE</v>
      </c>
      <c r="CI7" s="17" t="str">
        <f>if(raw!CJ6="OK",raw!MB6,raw!CJ6)</f>
        <v>RTE</v>
      </c>
      <c r="CJ7" s="17" t="str">
        <f>if(raw!CK6="OK",raw!MC6,raw!CK6)</f>
        <v>RTE</v>
      </c>
      <c r="CK7" s="17" t="str">
        <f>if(raw!CL6="OK",raw!MD6,raw!CL6)</f>
        <v>RTE</v>
      </c>
      <c r="CL7" s="17" t="str">
        <f>if(raw!CM6="OK",raw!ME6,raw!CM6)</f>
        <v>RTE</v>
      </c>
      <c r="CM7" s="17" t="str">
        <f>if(raw!CN6="OK",raw!MF6,raw!CN6)</f>
        <v>RTE</v>
      </c>
      <c r="CN7" s="17" t="str">
        <f>if(raw!CO6="OK",raw!MG6,raw!CO6)</f>
        <v>RTE</v>
      </c>
      <c r="CO7" s="17" t="str">
        <f>if(raw!CP6="OK",raw!MH6,raw!CP6)</f>
        <v>RTE</v>
      </c>
      <c r="CP7" s="17" t="str">
        <f>if(raw!CQ6="OK",raw!MI6,raw!CQ6)</f>
        <v>RTE</v>
      </c>
      <c r="CQ7" s="17" t="str">
        <f>if(raw!CR6="OK",raw!MJ6,raw!CR6)</f>
        <v>RTE</v>
      </c>
      <c r="CR7" s="17" t="str">
        <f>if(raw!CS6="OK",raw!MK6,raw!CS6)</f>
        <v>RTE</v>
      </c>
      <c r="CS7" s="17" t="str">
        <f>if(raw!CT6="OK",raw!ML6,raw!CT6)</f>
        <v>RTE</v>
      </c>
      <c r="CT7" s="17" t="str">
        <f>if(raw!CU6="OK",raw!MM6,raw!CU6)</f>
        <v>RTE</v>
      </c>
      <c r="CU7" s="17" t="str">
        <f>if(raw!CV6="OK",raw!MN6,raw!CV6)</f>
        <v>RTE</v>
      </c>
      <c r="CV7" s="17" t="str">
        <f>if(raw!CW6="OK",raw!MO6,raw!CW6)</f>
        <v>RTE</v>
      </c>
      <c r="CW7" s="17" t="str">
        <f>if(raw!CX6="OK",raw!MP6,raw!CX6)</f>
        <v>RTE</v>
      </c>
      <c r="CX7" s="17" t="str">
        <f>if(raw!CY6="OK",raw!MQ6,raw!CY6)</f>
        <v>RTE</v>
      </c>
      <c r="CY7" s="17" t="str">
        <f>if(raw!CZ6="OK",raw!MR6,raw!CZ6)</f>
        <v>x</v>
      </c>
      <c r="CZ7" s="16" t="str">
        <f>if(raw!DA6="OK",raw!MS6,raw!DA6)</f>
        <v>WA</v>
      </c>
      <c r="DA7" s="17">
        <f>if(raw!DB6="OK",raw!MT6,raw!DB6)</f>
        <v>1</v>
      </c>
      <c r="DB7" s="17">
        <f>if(raw!DC6="OK",raw!MU6,raw!DC6)</f>
        <v>1</v>
      </c>
      <c r="DC7" s="17">
        <f>if(raw!DD6="OK",raw!MV6,raw!DD6)</f>
        <v>1</v>
      </c>
      <c r="DD7" s="17">
        <f>if(raw!DE6="OK",raw!MW6,raw!DE6)</f>
        <v>1</v>
      </c>
      <c r="DE7" s="17">
        <f>if(raw!DF6="OK",raw!MX6,raw!DF6)</f>
        <v>1</v>
      </c>
      <c r="DF7" s="17">
        <f>if(raw!DG6="OK",raw!MY6,raw!DG6)</f>
        <v>1</v>
      </c>
      <c r="DG7" s="17">
        <f>if(raw!DH6="OK",raw!MZ6,raw!DH6)</f>
        <v>1</v>
      </c>
      <c r="DH7" s="17">
        <f>if(raw!DI6="OK",raw!NA6,raw!DI6)</f>
        <v>1</v>
      </c>
      <c r="DI7" s="17">
        <f>if(raw!DJ6="OK",raw!NB6,raw!DJ6)</f>
        <v>1</v>
      </c>
      <c r="DJ7" s="17">
        <f>if(raw!DK6="OK",raw!NC6,raw!DK6)</f>
        <v>1</v>
      </c>
      <c r="DK7" s="17">
        <f>if(raw!DL6="OK",raw!ND6,raw!DL6)</f>
        <v>1</v>
      </c>
      <c r="DL7" s="17">
        <f>if(raw!DM6="OK",raw!NE6,raw!DM6)</f>
        <v>1</v>
      </c>
      <c r="DM7" s="17">
        <f>if(raw!DN6="OK",raw!NF6,raw!DN6)</f>
        <v>1</v>
      </c>
      <c r="DN7" s="17">
        <f>if(raw!DO6="OK",raw!NG6,raw!DO6)</f>
        <v>1</v>
      </c>
      <c r="DO7" s="17">
        <f>if(raw!DP6="OK",raw!NH6,raw!DP6)</f>
        <v>1</v>
      </c>
      <c r="DP7" s="17">
        <f>if(raw!DQ6="OK",raw!NI6,raw!DQ6)</f>
        <v>1</v>
      </c>
      <c r="DQ7" s="17">
        <f>if(raw!DR6="OK",raw!NJ6,raw!DR6)</f>
        <v>1</v>
      </c>
      <c r="DR7" s="17">
        <f>if(raw!DS6="OK",raw!NK6,raw!DS6)</f>
        <v>1</v>
      </c>
      <c r="DS7" s="17">
        <f>if(raw!DT6="OK",raw!NL6,raw!DT6)</f>
        <v>1</v>
      </c>
      <c r="DT7" s="17">
        <f>if(raw!DU6="OK",raw!NM6,raw!DU6)</f>
        <v>1</v>
      </c>
      <c r="DU7" s="17">
        <f>if(raw!DV6="OK",raw!NN6,raw!DV6)</f>
        <v>1</v>
      </c>
      <c r="DV7" s="17">
        <f>if(raw!DW6="OK",raw!NO6,raw!DW6)</f>
        <v>1</v>
      </c>
      <c r="DW7" s="17">
        <f>if(raw!DX6="OK",raw!NP6,raw!DX6)</f>
        <v>1</v>
      </c>
      <c r="DX7" s="17">
        <f>if(raw!DY6="OK",raw!NQ6,raw!DY6)</f>
        <v>1</v>
      </c>
      <c r="DY7" s="17">
        <f>if(raw!DZ6="OK",raw!NR6,raw!DZ6)</f>
        <v>1</v>
      </c>
      <c r="DZ7" s="17">
        <f>if(raw!EA6="OK",raw!NS6,raw!EA6)</f>
        <v>1</v>
      </c>
      <c r="EA7" s="17">
        <f>if(raw!EB6="OK",raw!NT6,raw!EB6)</f>
        <v>1</v>
      </c>
      <c r="EB7" s="17">
        <f>if(raw!EC6="OK",raw!NU6,raw!EC6)</f>
        <v>1</v>
      </c>
      <c r="EC7" s="17">
        <f>if(raw!ED6="OK",raw!NV6,raw!ED6)</f>
        <v>1</v>
      </c>
      <c r="ED7" s="17">
        <f>if(raw!EE6="OK",raw!NW6,raw!EE6)</f>
        <v>1</v>
      </c>
      <c r="EE7" s="17">
        <f>if(raw!EF6="OK",raw!NX6,raw!EF6)</f>
        <v>1</v>
      </c>
      <c r="EF7" s="17">
        <f>if(raw!EG6="OK",raw!NY6,raw!EG6)</f>
        <v>1</v>
      </c>
      <c r="EG7" s="17">
        <f>if(raw!EH6="OK",raw!NZ6,raw!EH6)</f>
        <v>1</v>
      </c>
      <c r="EH7" s="17">
        <f>if(raw!EI6="OK",raw!OA6,raw!EI6)</f>
        <v>1</v>
      </c>
      <c r="EI7" s="17" t="str">
        <f>if(raw!EJ6="OK",raw!OB6,raw!EJ6)</f>
        <v>WA</v>
      </c>
      <c r="EJ7" s="17">
        <f>if(raw!EK6="OK",raw!OC6,raw!EK6)</f>
        <v>1</v>
      </c>
      <c r="EK7" s="17" t="str">
        <f>if(raw!EL6="OK",raw!OD6,raw!EL6)</f>
        <v>WA</v>
      </c>
      <c r="EL7" s="17" t="str">
        <f>if(raw!EM6="OK",raw!OE6,raw!EM6)</f>
        <v>WA</v>
      </c>
      <c r="EM7" s="17" t="str">
        <f>if(raw!EN6="OK",raw!OF6,raw!EN6)</f>
        <v>WA</v>
      </c>
      <c r="EN7" s="17" t="str">
        <f>if(raw!EO6="OK",raw!OG6,raw!EO6)</f>
        <v>WA</v>
      </c>
      <c r="EO7" s="17" t="str">
        <f>if(raw!EP6="OK",raw!OH6,raw!EP6)</f>
        <v>WA</v>
      </c>
      <c r="EP7" s="17" t="str">
        <f>if(raw!EQ6="OK",raw!OI6,raw!EQ6)</f>
        <v>WA</v>
      </c>
      <c r="EQ7" s="17" t="str">
        <f>if(raw!ER6="OK",raw!OJ6,raw!ER6)</f>
        <v>WA</v>
      </c>
      <c r="ER7" s="17" t="str">
        <f>if(raw!ES6="OK",raw!OK6,raw!ES6)</f>
        <v>WA</v>
      </c>
      <c r="ES7" s="17" t="str">
        <f>if(raw!ET6="OK",raw!OL6,raw!ET6)</f>
        <v>WA</v>
      </c>
      <c r="ET7" s="17" t="str">
        <f>if(raw!EU6="OK",raw!OM6,raw!EU6)</f>
        <v>WA</v>
      </c>
      <c r="EU7" s="17" t="str">
        <f>if(raw!EV6="OK",raw!ON6,raw!EV6)</f>
        <v>WA</v>
      </c>
      <c r="EV7" s="17" t="str">
        <f>if(raw!EW6="OK",raw!OO6,raw!EW6)</f>
        <v>WA</v>
      </c>
      <c r="EW7" s="17" t="str">
        <f>if(raw!EX6="OK",raw!OP6,raw!EX6)</f>
        <v>WA</v>
      </c>
      <c r="EX7" s="17" t="str">
        <f>if(raw!EY6="OK",raw!OQ6,raw!EY6)</f>
        <v>WA</v>
      </c>
      <c r="EY7" s="17" t="str">
        <f>if(raw!EZ6="OK",raw!OR6,raw!EZ6)</f>
        <v>WA</v>
      </c>
      <c r="EZ7" s="17" t="str">
        <f>if(raw!FA6="OK",raw!OS6,raw!FA6)</f>
        <v>WA</v>
      </c>
      <c r="FA7" s="17" t="str">
        <f>if(raw!FB6="OK",raw!OT6,raw!FB6)</f>
        <v>WA</v>
      </c>
      <c r="FB7" s="17">
        <f>if(raw!FC6="OK",raw!OU6,raw!FC6)</f>
        <v>1</v>
      </c>
      <c r="FC7" s="17" t="str">
        <f>if(raw!FD6="OK",raw!OV6,raw!FD6)</f>
        <v>WA</v>
      </c>
      <c r="FD7" s="17" t="str">
        <f>if(raw!FE6="OK",raw!OW6,raw!FE6)</f>
        <v>WA</v>
      </c>
      <c r="FE7" s="17" t="str">
        <f>if(raw!FF6="OK",raw!OX6,raw!FF6)</f>
        <v>WA</v>
      </c>
      <c r="FF7" s="17" t="str">
        <f>if(raw!FG6="OK",raw!OY6,raw!FG6)</f>
        <v>x</v>
      </c>
      <c r="FG7" s="16">
        <f>if(raw!FH6="OK",raw!OZ6,raw!FH6)</f>
        <v>25</v>
      </c>
      <c r="FH7" s="17">
        <f>if(raw!FI6="OK",raw!PA6,raw!FI6)</f>
        <v>25</v>
      </c>
      <c r="FI7" s="17" t="str">
        <f>if(raw!FJ6="OK",raw!PB6,raw!FJ6)</f>
        <v>WA</v>
      </c>
      <c r="FJ7" s="17" t="str">
        <f>if(raw!FK6="OK",raw!PC6,raw!FK6)</f>
        <v>WA</v>
      </c>
      <c r="FK7" s="17" t="str">
        <f>if(raw!FL6="OK",raw!PD6,raw!FL6)</f>
        <v>x</v>
      </c>
      <c r="FL7" s="16">
        <f>if(raw!FM6="OK",raw!PE6,raw!FM6)</f>
        <v>1</v>
      </c>
      <c r="FM7" s="17">
        <f>if(raw!FN6="OK",raw!PF6,raw!FN6)</f>
        <v>1</v>
      </c>
      <c r="FN7" s="17">
        <f>if(raw!FO6="OK",raw!PG6,raw!FO6)</f>
        <v>1</v>
      </c>
      <c r="FO7" s="17">
        <f>if(raw!FP6="OK",raw!PH6,raw!FP6)</f>
        <v>1</v>
      </c>
      <c r="FP7" s="17">
        <f>if(raw!FQ6="OK",raw!PI6,raw!FQ6)</f>
        <v>1</v>
      </c>
      <c r="FQ7" s="17">
        <f>if(raw!FR6="OK",raw!PJ6,raw!FR6)</f>
        <v>1</v>
      </c>
      <c r="FR7" s="17">
        <f>if(raw!FS6="OK",raw!PK6,raw!FS6)</f>
        <v>1</v>
      </c>
      <c r="FS7" s="17">
        <f>if(raw!FT6="OK",raw!PL6,raw!FT6)</f>
        <v>1</v>
      </c>
      <c r="FT7" s="17">
        <f>if(raw!FU6="OK",raw!PM6,raw!FU6)</f>
        <v>1</v>
      </c>
      <c r="FU7" s="17">
        <f>if(raw!FV6="OK",raw!PN6,raw!FV6)</f>
        <v>1</v>
      </c>
      <c r="FV7" s="17">
        <f>if(raw!FW6="OK",raw!PO6,raw!FW6)</f>
        <v>1</v>
      </c>
      <c r="FW7" s="17">
        <f>if(raw!FX6="OK",raw!PP6,raw!FX6)</f>
        <v>1</v>
      </c>
      <c r="FX7" s="17">
        <f>if(raw!FY6="OK",raw!PQ6,raw!FY6)</f>
        <v>1</v>
      </c>
      <c r="FY7" s="17">
        <f>if(raw!FZ6="OK",raw!PR6,raw!FZ6)</f>
        <v>1</v>
      </c>
      <c r="FZ7" s="17">
        <f>if(raw!GA6="OK",raw!PS6,raw!GA6)</f>
        <v>1</v>
      </c>
      <c r="GA7" s="17">
        <f>if(raw!GB6="OK",raw!PT6,raw!GB6)</f>
        <v>1</v>
      </c>
      <c r="GB7" s="17">
        <f>if(raw!GC6="OK",raw!PU6,raw!GC6)</f>
        <v>1</v>
      </c>
      <c r="GC7" s="17">
        <f>if(raw!GD6="OK",raw!PV6,raw!GD6)</f>
        <v>1</v>
      </c>
      <c r="GD7" s="17">
        <f>if(raw!GE6="OK",raw!PW6,raw!GE6)</f>
        <v>1</v>
      </c>
      <c r="GE7" s="17">
        <f>if(raw!GF6="OK",raw!PX6,raw!GF6)</f>
        <v>1</v>
      </c>
      <c r="GF7" s="17">
        <f>if(raw!GG6="OK",raw!PY6,raw!GG6)</f>
        <v>1</v>
      </c>
      <c r="GG7" s="17">
        <f>if(raw!GH6="OK",raw!PZ6,raw!GH6)</f>
        <v>1</v>
      </c>
      <c r="GH7" s="17">
        <f>if(raw!GI6="OK",raw!QA6,raw!GI6)</f>
        <v>1</v>
      </c>
      <c r="GI7" s="17">
        <f>if(raw!GJ6="OK",raw!QB6,raw!GJ6)</f>
        <v>1</v>
      </c>
      <c r="GJ7" s="17">
        <f>if(raw!GK6="OK",raw!QC6,raw!GK6)</f>
        <v>1</v>
      </c>
      <c r="GK7" s="17">
        <f>if(raw!GL6="OK",raw!QD6,raw!GL6)</f>
        <v>1</v>
      </c>
      <c r="GL7" s="17">
        <f>if(raw!GM6="OK",raw!QE6,raw!GM6)</f>
        <v>1</v>
      </c>
      <c r="GM7" s="17">
        <f>if(raw!GN6="OK",raw!QF6,raw!GN6)</f>
        <v>1</v>
      </c>
      <c r="GN7" s="17">
        <f>if(raw!GO6="OK",raw!QG6,raw!GO6)</f>
        <v>1</v>
      </c>
      <c r="GO7" s="17">
        <f>if(raw!GP6="OK",raw!QH6,raw!GP6)</f>
        <v>1</v>
      </c>
      <c r="GP7" s="17">
        <f>if(raw!GQ6="OK",raw!QI6,raw!GQ6)</f>
        <v>1</v>
      </c>
      <c r="GQ7" s="17">
        <f>if(raw!GR6="OK",raw!QJ6,raw!GR6)</f>
        <v>1</v>
      </c>
      <c r="GR7" s="17">
        <f>if(raw!GS6="OK",raw!QK6,raw!GS6)</f>
        <v>1</v>
      </c>
      <c r="GS7" s="17">
        <f>if(raw!GT6="OK",raw!QL6,raw!GT6)</f>
        <v>1</v>
      </c>
      <c r="GT7" s="17" t="str">
        <f>if(raw!GU6="OK",raw!QM6,raw!GU6)</f>
        <v>TLE</v>
      </c>
      <c r="GU7" s="17" t="str">
        <f>if(raw!GV6="OK",raw!QN6,raw!GV6)</f>
        <v>TLE</v>
      </c>
      <c r="GV7" s="17" t="str">
        <f>if(raw!GW6="OK",raw!QO6,raw!GW6)</f>
        <v>TLE</v>
      </c>
      <c r="GW7" s="17" t="str">
        <f>if(raw!GX6="OK",raw!QP6,raw!GX6)</f>
        <v>TLE</v>
      </c>
      <c r="GX7" s="17" t="str">
        <f>if(raw!GY6="OK",raw!QQ6,raw!GY6)</f>
        <v>TLE</v>
      </c>
      <c r="GY7" s="17" t="str">
        <f>if(raw!GZ6="OK",raw!QR6,raw!GZ6)</f>
        <v>TLE</v>
      </c>
      <c r="GZ7" s="17" t="str">
        <f>if(raw!HA6="OK",raw!QS6,raw!HA6)</f>
        <v>TLE</v>
      </c>
      <c r="HA7" s="17" t="str">
        <f>if(raw!HB6="OK",raw!QT6,raw!HB6)</f>
        <v>TLE</v>
      </c>
      <c r="HB7" s="17" t="str">
        <f>if(raw!HC6="OK",raw!QU6,raw!HC6)</f>
        <v>TLE</v>
      </c>
      <c r="HC7" s="17" t="str">
        <f>if(raw!HD6="OK",raw!QV6,raw!HD6)</f>
        <v>TLE</v>
      </c>
      <c r="HD7" s="17" t="str">
        <f>if(raw!HE6="OK",raw!QW6,raw!HE6)</f>
        <v>TLE</v>
      </c>
      <c r="HE7" s="17" t="str">
        <f>if(raw!HF6="OK",raw!QX6,raw!HF6)</f>
        <v>TLE</v>
      </c>
      <c r="HF7" s="17" t="str">
        <f>if(raw!HG6="OK",raw!QY6,raw!HG6)</f>
        <v>TLE</v>
      </c>
      <c r="HG7" s="17" t="str">
        <f>if(raw!HH6="OK",raw!QZ6,raw!HH6)</f>
        <v>TLE</v>
      </c>
      <c r="HH7" s="17" t="str">
        <f>if(raw!HI6="OK",raw!RA6,raw!HI6)</f>
        <v>TLE</v>
      </c>
      <c r="HI7" s="17" t="str">
        <f>if(raw!HJ6="OK",raw!RB6,raw!HJ6)</f>
        <v>TLE</v>
      </c>
      <c r="HJ7" s="17" t="str">
        <f>if(raw!HK6="OK",raw!RC6,raw!HK6)</f>
        <v>TLE</v>
      </c>
      <c r="HK7" s="17" t="str">
        <f>if(raw!HL6="OK",raw!RD6,raw!HL6)</f>
        <v>TLE</v>
      </c>
      <c r="HL7" s="17" t="str">
        <f>if(raw!HM6="OK",raw!RE6,raw!HM6)</f>
        <v>TLE</v>
      </c>
      <c r="HM7" s="17" t="str">
        <f>if(raw!HN6="OK",raw!RF6,raw!HN6)</f>
        <v>TLE</v>
      </c>
      <c r="HN7" s="17" t="str">
        <f>if(raw!HO6="OK",raw!RG6,raw!HO6)</f>
        <v>TLE</v>
      </c>
      <c r="HO7" s="17" t="str">
        <f>if(raw!HP6="OK",raw!RH6,raw!HP6)</f>
        <v>TLE</v>
      </c>
      <c r="HP7" s="17" t="str">
        <f>if(raw!HQ6="OK",raw!RI6,raw!HQ6)</f>
        <v>TLE</v>
      </c>
      <c r="HQ7" s="17" t="str">
        <f>if(raw!HR6="OK",raw!RJ6,raw!HR6)</f>
        <v>x</v>
      </c>
      <c r="HR7" s="16">
        <f>if(raw!HS6="OK",raw!RK6,raw!HS6)</f>
        <v>1</v>
      </c>
      <c r="HS7" s="17">
        <f>if(raw!HT6="OK",raw!RL6,raw!HT6)</f>
        <v>1</v>
      </c>
      <c r="HT7" s="17">
        <f>if(raw!HU6="OK",raw!RM6,raw!HU6)</f>
        <v>1</v>
      </c>
      <c r="HU7" s="17">
        <f>if(raw!HV6="OK",raw!RN6,raw!HV6)</f>
        <v>1</v>
      </c>
      <c r="HV7" s="17">
        <f>if(raw!HW6="OK",raw!RO6,raw!HW6)</f>
        <v>1</v>
      </c>
      <c r="HW7" s="17">
        <f>if(raw!HX6="OK",raw!RP6,raw!HX6)</f>
        <v>1</v>
      </c>
      <c r="HX7" s="17">
        <f>if(raw!HY6="OK",raw!RQ6,raw!HY6)</f>
        <v>1</v>
      </c>
      <c r="HY7" s="17">
        <f>if(raw!HZ6="OK",raw!RR6,raw!HZ6)</f>
        <v>1</v>
      </c>
      <c r="HZ7" s="17">
        <f>if(raw!IA6="OK",raw!RS6,raw!IA6)</f>
        <v>1</v>
      </c>
      <c r="IA7" s="17">
        <f>if(raw!IB6="OK",raw!RT6,raw!IB6)</f>
        <v>1</v>
      </c>
      <c r="IB7" s="17">
        <f>if(raw!IC6="OK",raw!RU6,raw!IC6)</f>
        <v>1</v>
      </c>
      <c r="IC7" s="17">
        <f>if(raw!ID6="OK",raw!RV6,raw!ID6)</f>
        <v>1</v>
      </c>
      <c r="ID7" s="17">
        <f>if(raw!IE6="OK",raw!RW6,raw!IE6)</f>
        <v>1</v>
      </c>
      <c r="IE7" s="17">
        <f>if(raw!IF6="OK",raw!RX6,raw!IF6)</f>
        <v>1</v>
      </c>
      <c r="IF7" s="17">
        <f>if(raw!IG6="OK",raw!RY6,raw!IG6)</f>
        <v>1</v>
      </c>
      <c r="IG7" s="17">
        <f>if(raw!IH6="OK",raw!RZ6,raw!IH6)</f>
        <v>1</v>
      </c>
      <c r="IH7" s="17">
        <f>if(raw!II6="OK",raw!SA6,raw!II6)</f>
        <v>1</v>
      </c>
      <c r="II7" s="17">
        <f>if(raw!IJ6="OK",raw!SB6,raw!IJ6)</f>
        <v>1</v>
      </c>
      <c r="IJ7" s="17">
        <f>if(raw!IK6="OK",raw!SC6,raw!IK6)</f>
        <v>1</v>
      </c>
      <c r="IK7" s="17">
        <f>if(raw!IL6="OK",raw!SD6,raw!IL6)</f>
        <v>1</v>
      </c>
      <c r="IL7" s="17">
        <f>if(raw!IM6="OK",raw!SE6,raw!IM6)</f>
        <v>1</v>
      </c>
      <c r="IM7" s="17">
        <f>if(raw!IN6="OK",raw!SF6,raw!IN6)</f>
        <v>1</v>
      </c>
      <c r="IN7" s="17">
        <f>if(raw!IO6="OK",raw!SG6,raw!IO6)</f>
        <v>1</v>
      </c>
      <c r="IO7" s="17">
        <f>if(raw!IP6="OK",raw!SH6,raw!IP6)</f>
        <v>1</v>
      </c>
      <c r="IP7" s="17">
        <f>if(raw!IQ6="OK",raw!SI6,raw!IQ6)</f>
        <v>1</v>
      </c>
      <c r="IQ7" s="17">
        <f>if(raw!IR6="OK",raw!SJ6,raw!IR6)</f>
        <v>1</v>
      </c>
      <c r="IR7" s="17">
        <f>if(raw!IS6="OK",raw!SK6,raw!IS6)</f>
        <v>1</v>
      </c>
      <c r="IS7" s="17">
        <f>if(raw!IT6="OK",raw!SL6,raw!IT6)</f>
        <v>1</v>
      </c>
      <c r="IT7" s="17">
        <f>if(raw!IU6="OK",raw!SM6,raw!IU6)</f>
        <v>1</v>
      </c>
      <c r="IU7" s="17" t="str">
        <f>if(raw!IV6="OK",raw!SN6,raw!IV6)</f>
        <v>TLE</v>
      </c>
      <c r="IV7" s="17" t="str">
        <f>if(raw!IW6="OK",raw!SO6,raw!IW6)</f>
        <v>TLE</v>
      </c>
      <c r="IW7" s="17" t="str">
        <f>if(raw!IX6="OK",raw!SP6,raw!IX6)</f>
        <v>TLE</v>
      </c>
      <c r="IX7" s="17" t="str">
        <f>if(raw!IY6="OK",raw!SQ6,raw!IY6)</f>
        <v>TLE</v>
      </c>
      <c r="IY7" s="17" t="str">
        <f>if(raw!IZ6="OK",raw!SR6,raw!IZ6)</f>
        <v>TLE</v>
      </c>
      <c r="IZ7" s="17" t="str">
        <f>if(raw!JA6="OK",raw!SS6,raw!JA6)</f>
        <v>TLE</v>
      </c>
      <c r="JA7" s="17" t="str">
        <f>if(raw!JB6="OK",raw!ST6,raw!JB6)</f>
        <v>TLE</v>
      </c>
      <c r="JB7" s="17" t="str">
        <f>if(raw!JC6="OK",raw!SU6,raw!JC6)</f>
        <v>TLE</v>
      </c>
      <c r="JC7" s="17" t="str">
        <f>if(raw!JD6="OK",raw!SV6,raw!JD6)</f>
        <v>TLE</v>
      </c>
      <c r="JD7" s="17" t="str">
        <f>if(raw!JE6="OK",raw!SW6,raw!JE6)</f>
        <v>TLE</v>
      </c>
      <c r="JE7" s="17" t="str">
        <f>if(raw!JF6="OK",raw!SX6,raw!JF6)</f>
        <v>TLE</v>
      </c>
      <c r="JF7" s="17" t="str">
        <f>if(raw!JG6="OK",raw!SY6,raw!JG6)</f>
        <v>TLE</v>
      </c>
      <c r="JG7" s="17" t="str">
        <f>if(raw!JH6="OK",raw!SZ6,raw!JH6)</f>
        <v>TLE</v>
      </c>
      <c r="JH7" s="17" t="str">
        <f>if(raw!JI6="OK",raw!TA6,raw!JI6)</f>
        <v>TLE</v>
      </c>
      <c r="JI7" s="17" t="str">
        <f>if(raw!JJ6="OK",raw!TB6,raw!JJ6)</f>
        <v>TLE</v>
      </c>
      <c r="JJ7" s="17" t="str">
        <f>if(raw!JK6="OK",raw!TC6,raw!JK6)</f>
        <v>TLE</v>
      </c>
    </row>
    <row r="8">
      <c r="A8" s="13">
        <v>2.0</v>
      </c>
      <c r="B8" s="13">
        <f t="shared" si="1"/>
        <v>6</v>
      </c>
      <c r="C8" s="14" t="str">
        <f>raw!B7</f>
        <v>aleksam</v>
      </c>
      <c r="D8" s="14" t="str">
        <f>raw!C7</f>
        <v>Aleksa</v>
      </c>
      <c r="E8" s="14" t="str">
        <f>raw!D7</f>
        <v>Milojević</v>
      </c>
      <c r="F8" s="15">
        <f t="shared" si="2"/>
        <v>279</v>
      </c>
      <c r="G8" s="14" t="str">
        <f>raw!F7</f>
        <v>ODOBREN</v>
      </c>
      <c r="H8" s="14" t="str">
        <f>raw!G7</f>
        <v>Stari grad</v>
      </c>
      <c r="I8" s="14" t="str">
        <f>raw!H7</f>
        <v>Matematička gimnazija</v>
      </c>
      <c r="J8" s="14" t="str">
        <f>raw!I7</f>
        <v>IV</v>
      </c>
      <c r="K8" s="14" t="str">
        <f>raw!J7</f>
        <v>A</v>
      </c>
      <c r="L8" s="14" t="str">
        <f>raw!K7</f>
        <v/>
      </c>
      <c r="M8" s="16">
        <f>raw!M7</f>
        <v>100</v>
      </c>
      <c r="N8" s="17">
        <f>raw!N7</f>
        <v>13</v>
      </c>
      <c r="O8" s="17">
        <f>raw!O7</f>
        <v>26</v>
      </c>
      <c r="P8" s="17">
        <f>raw!Q7</f>
        <v>64</v>
      </c>
      <c r="Q8" s="17">
        <f>raw!R7</f>
        <v>64</v>
      </c>
      <c r="R8" s="17">
        <f>raw!S7</f>
        <v>12</v>
      </c>
      <c r="S8" s="17" t="str">
        <f>if(raw!T7="OK",raw!JL7,raw!T7)</f>
        <v>x</v>
      </c>
      <c r="T8" s="17" t="str">
        <f>if(raw!U7="OK",raw!JM7,raw!U7)</f>
        <v>x</v>
      </c>
      <c r="U8" s="16">
        <f>if(raw!V7="OK",raw!JN7,raw!V7)</f>
        <v>1</v>
      </c>
      <c r="V8" s="17">
        <f>if(raw!W7="OK",raw!JO7,raw!W7)</f>
        <v>1</v>
      </c>
      <c r="W8" s="17">
        <f>if(raw!X7="OK",raw!JP7,raw!X7)</f>
        <v>1</v>
      </c>
      <c r="X8" s="17">
        <f>if(raw!Y7="OK",raw!JQ7,raw!Y7)</f>
        <v>1</v>
      </c>
      <c r="Y8" s="17">
        <f>if(raw!Z7="OK",raw!JR7,raw!Z7)</f>
        <v>1</v>
      </c>
      <c r="Z8" s="17">
        <f>if(raw!AA7="OK",raw!JS7,raw!AA7)</f>
        <v>1</v>
      </c>
      <c r="AA8" s="17">
        <f>if(raw!AB7="OK",raw!JT7,raw!AB7)</f>
        <v>1</v>
      </c>
      <c r="AB8" s="17">
        <f>if(raw!AC7="OK",raw!JU7,raw!AC7)</f>
        <v>1</v>
      </c>
      <c r="AC8" s="17">
        <f>if(raw!AD7="OK",raw!JV7,raw!AD7)</f>
        <v>1</v>
      </c>
      <c r="AD8" s="17">
        <f>if(raw!AE7="OK",raw!JW7,raw!AE7)</f>
        <v>1</v>
      </c>
      <c r="AE8" s="17">
        <f>if(raw!AF7="OK",raw!JX7,raw!AF7)</f>
        <v>1</v>
      </c>
      <c r="AF8" s="17">
        <f>if(raw!AG7="OK",raw!JY7,raw!AG7)</f>
        <v>1</v>
      </c>
      <c r="AG8" s="17">
        <f>if(raw!AH7="OK",raw!JZ7,raw!AH7)</f>
        <v>1</v>
      </c>
      <c r="AH8" s="17">
        <f>if(raw!AI7="OK",raw!KA7,raw!AI7)</f>
        <v>1</v>
      </c>
      <c r="AI8" s="17">
        <f>if(raw!AJ7="OK",raw!KB7,raw!AJ7)</f>
        <v>1</v>
      </c>
      <c r="AJ8" s="17">
        <f>if(raw!AK7="OK",raw!KC7,raw!AK7)</f>
        <v>1</v>
      </c>
      <c r="AK8" s="17">
        <f>if(raw!AL7="OK",raw!KD7,raw!AL7)</f>
        <v>1</v>
      </c>
      <c r="AL8" s="17">
        <f>if(raw!AM7="OK",raw!KE7,raw!AM7)</f>
        <v>1</v>
      </c>
      <c r="AM8" s="17">
        <f>if(raw!AN7="OK",raw!KF7,raw!AN7)</f>
        <v>1</v>
      </c>
      <c r="AN8" s="17">
        <f>if(raw!AO7="OK",raw!KG7,raw!AO7)</f>
        <v>1</v>
      </c>
      <c r="AO8" s="17" t="str">
        <f>if(raw!AP7="OK",raw!KH7,raw!AP7)</f>
        <v>x</v>
      </c>
      <c r="AP8" s="16">
        <f>if(raw!AQ7="OK",raw!KI7,raw!AQ7)</f>
        <v>1</v>
      </c>
      <c r="AQ8" s="17">
        <f>if(raw!AR7="OK",raw!KJ7,raw!AR7)</f>
        <v>1</v>
      </c>
      <c r="AR8" s="17">
        <f>if(raw!AS7="OK",raw!KK7,raw!AS7)</f>
        <v>1</v>
      </c>
      <c r="AS8" s="17">
        <f>if(raw!AT7="OK",raw!KL7,raw!AT7)</f>
        <v>1</v>
      </c>
      <c r="AT8" s="17">
        <f>if(raw!AU7="OK",raw!KM7,raw!AU7)</f>
        <v>1</v>
      </c>
      <c r="AU8" s="17">
        <f>if(raw!AV7="OK",raw!KN7,raw!AV7)</f>
        <v>1</v>
      </c>
      <c r="AV8" s="17">
        <f>if(raw!AW7="OK",raw!KO7,raw!AW7)</f>
        <v>1</v>
      </c>
      <c r="AW8" s="17">
        <f>if(raw!AX7="OK",raw!KP7,raw!AX7)</f>
        <v>1</v>
      </c>
      <c r="AX8" s="17" t="str">
        <f>if(raw!AY7="OK",raw!KQ7,raw!AY7)</f>
        <v>WA</v>
      </c>
      <c r="AY8" s="17" t="str">
        <f>if(raw!AZ7="OK",raw!KR7,raw!AZ7)</f>
        <v>WA</v>
      </c>
      <c r="AZ8" s="17" t="str">
        <f>if(raw!BA7="OK",raw!KS7,raw!BA7)</f>
        <v>WA</v>
      </c>
      <c r="BA8" s="17" t="str">
        <f>if(raw!BB7="OK",raw!KT7,raw!BB7)</f>
        <v>WA</v>
      </c>
      <c r="BB8" s="17" t="str">
        <f>if(raw!BC7="OK",raw!KU7,raw!BC7)</f>
        <v>WA</v>
      </c>
      <c r="BC8" s="17" t="str">
        <f>if(raw!BD7="OK",raw!KV7,raw!BD7)</f>
        <v>WA</v>
      </c>
      <c r="BD8" s="17" t="str">
        <f>if(raw!BE7="OK",raw!KW7,raw!BE7)</f>
        <v>WA</v>
      </c>
      <c r="BE8" s="17" t="str">
        <f>if(raw!BF7="OK",raw!KX7,raw!BF7)</f>
        <v>WA</v>
      </c>
      <c r="BF8" s="17" t="str">
        <f>if(raw!BG7="OK",raw!KY7,raw!BG7)</f>
        <v>WA</v>
      </c>
      <c r="BG8" s="17" t="str">
        <f>if(raw!BH7="OK",raw!KZ7,raw!BH7)</f>
        <v>WA</v>
      </c>
      <c r="BH8" s="17" t="str">
        <f>if(raw!BI7="OK",raw!LA7,raw!BI7)</f>
        <v>WA</v>
      </c>
      <c r="BI8" s="17" t="str">
        <f>if(raw!BJ7="OK",raw!LB7,raw!BJ7)</f>
        <v>WA</v>
      </c>
      <c r="BJ8" s="17" t="str">
        <f>if(raw!BK7="OK",raw!LC7,raw!BK7)</f>
        <v>WA</v>
      </c>
      <c r="BK8" s="17" t="str">
        <f>if(raw!BL7="OK",raw!LD7,raw!BL7)</f>
        <v>WA</v>
      </c>
      <c r="BL8" s="17" t="str">
        <f>if(raw!BM7="OK",raw!LE7,raw!BM7)</f>
        <v>WA</v>
      </c>
      <c r="BM8" s="17" t="str">
        <f>if(raw!BN7="OK",raw!LF7,raw!BN7)</f>
        <v>WA</v>
      </c>
      <c r="BN8" s="17" t="str">
        <f>if(raw!BO7="OK",raw!LG7,raw!BO7)</f>
        <v>WA</v>
      </c>
      <c r="BO8" s="17" t="str">
        <f>if(raw!BP7="OK",raw!LH7,raw!BP7)</f>
        <v>RTE</v>
      </c>
      <c r="BP8" s="17" t="str">
        <f>if(raw!BQ7="OK",raw!LI7,raw!BQ7)</f>
        <v>RTE</v>
      </c>
      <c r="BQ8" s="17" t="str">
        <f>if(raw!BR7="OK",raw!LJ7,raw!BR7)</f>
        <v>RTE</v>
      </c>
      <c r="BR8" s="17" t="str">
        <f>if(raw!BS7="OK",raw!LK7,raw!BS7)</f>
        <v>RTE</v>
      </c>
      <c r="BS8" s="17" t="str">
        <f>if(raw!BT7="OK",raw!LL7,raw!BT7)</f>
        <v>RTE</v>
      </c>
      <c r="BT8" s="17" t="str">
        <f>if(raw!BU7="OK",raw!LM7,raw!BU7)</f>
        <v>RTE</v>
      </c>
      <c r="BU8" s="17" t="str">
        <f>if(raw!BV7="OK",raw!LN7,raw!BV7)</f>
        <v>RTE</v>
      </c>
      <c r="BV8" s="17" t="str">
        <f>if(raw!BW7="OK",raw!LO7,raw!BW7)</f>
        <v>RTE</v>
      </c>
      <c r="BW8" s="17" t="str">
        <f>if(raw!BX7="OK",raw!LP7,raw!BX7)</f>
        <v>RTE</v>
      </c>
      <c r="BX8" s="17" t="str">
        <f>if(raw!BY7="OK",raw!LQ7,raw!BY7)</f>
        <v>RTE</v>
      </c>
      <c r="BY8" s="17" t="str">
        <f>if(raw!BZ7="OK",raw!LR7,raw!BZ7)</f>
        <v>RTE</v>
      </c>
      <c r="BZ8" s="17" t="str">
        <f>if(raw!CA7="OK",raw!LS7,raw!CA7)</f>
        <v>RTE</v>
      </c>
      <c r="CA8" s="17" t="str">
        <f>if(raw!CB7="OK",raw!LT7,raw!CB7)</f>
        <v>RTE</v>
      </c>
      <c r="CB8" s="17" t="str">
        <f>if(raw!CC7="OK",raw!LU7,raw!CC7)</f>
        <v>RTE</v>
      </c>
      <c r="CC8" s="17" t="str">
        <f>if(raw!CD7="OK",raw!LV7,raw!CD7)</f>
        <v>RTE</v>
      </c>
      <c r="CD8" s="17" t="str">
        <f>if(raw!CE7="OK",raw!LW7,raw!CE7)</f>
        <v>RTE</v>
      </c>
      <c r="CE8" s="17" t="str">
        <f>if(raw!CF7="OK",raw!LX7,raw!CF7)</f>
        <v>RTE</v>
      </c>
      <c r="CF8" s="17" t="str">
        <f>if(raw!CG7="OK",raw!LY7,raw!CG7)</f>
        <v>RTE</v>
      </c>
      <c r="CG8" s="17" t="str">
        <f>if(raw!CH7="OK",raw!LZ7,raw!CH7)</f>
        <v>RTE</v>
      </c>
      <c r="CH8" s="17" t="str">
        <f>if(raw!CI7="OK",raw!MA7,raw!CI7)</f>
        <v>RTE</v>
      </c>
      <c r="CI8" s="17" t="str">
        <f>if(raw!CJ7="OK",raw!MB7,raw!CJ7)</f>
        <v>RTE</v>
      </c>
      <c r="CJ8" s="17" t="str">
        <f>if(raw!CK7="OK",raw!MC7,raw!CK7)</f>
        <v>RTE</v>
      </c>
      <c r="CK8" s="17" t="str">
        <f>if(raw!CL7="OK",raw!MD7,raw!CL7)</f>
        <v>RTE</v>
      </c>
      <c r="CL8" s="17" t="str">
        <f>if(raw!CM7="OK",raw!ME7,raw!CM7)</f>
        <v>RTE</v>
      </c>
      <c r="CM8" s="17" t="str">
        <f>if(raw!CN7="OK",raw!MF7,raw!CN7)</f>
        <v>RTE</v>
      </c>
      <c r="CN8" s="17" t="str">
        <f>if(raw!CO7="OK",raw!MG7,raw!CO7)</f>
        <v>RTE</v>
      </c>
      <c r="CO8" s="17" t="str">
        <f>if(raw!CP7="OK",raw!MH7,raw!CP7)</f>
        <v>RTE</v>
      </c>
      <c r="CP8" s="17" t="str">
        <f>if(raw!CQ7="OK",raw!MI7,raw!CQ7)</f>
        <v>RTE</v>
      </c>
      <c r="CQ8" s="17" t="str">
        <f>if(raw!CR7="OK",raw!MJ7,raw!CR7)</f>
        <v>RTE</v>
      </c>
      <c r="CR8" s="17" t="str">
        <f>if(raw!CS7="OK",raw!MK7,raw!CS7)</f>
        <v>RTE</v>
      </c>
      <c r="CS8" s="17" t="str">
        <f>if(raw!CT7="OK",raw!ML7,raw!CT7)</f>
        <v>RTE</v>
      </c>
      <c r="CT8" s="17" t="str">
        <f>if(raw!CU7="OK",raw!MM7,raw!CU7)</f>
        <v>RTE</v>
      </c>
      <c r="CU8" s="17" t="str">
        <f>if(raw!CV7="OK",raw!MN7,raw!CV7)</f>
        <v>RTE</v>
      </c>
      <c r="CV8" s="17" t="str">
        <f>if(raw!CW7="OK",raw!MO7,raw!CW7)</f>
        <v>RTE</v>
      </c>
      <c r="CW8" s="17" t="str">
        <f>if(raw!CX7="OK",raw!MP7,raw!CX7)</f>
        <v>RTE</v>
      </c>
      <c r="CX8" s="17" t="str">
        <f>if(raw!CY7="OK",raw!MQ7,raw!CY7)</f>
        <v>RTE</v>
      </c>
      <c r="CY8" s="17" t="str">
        <f>if(raw!CZ7="OK",raw!MR7,raw!CZ7)</f>
        <v>x</v>
      </c>
      <c r="CZ8" s="16" t="str">
        <f>if(raw!DA7="OK",raw!MS7,raw!DA7)</f>
        <v>WA</v>
      </c>
      <c r="DA8" s="17">
        <f>if(raw!DB7="OK",raw!MT7,raw!DB7)</f>
        <v>1</v>
      </c>
      <c r="DB8" s="17">
        <f>if(raw!DC7="OK",raw!MU7,raw!DC7)</f>
        <v>1</v>
      </c>
      <c r="DC8" s="17">
        <f>if(raw!DD7="OK",raw!MV7,raw!DD7)</f>
        <v>1</v>
      </c>
      <c r="DD8" s="17">
        <f>if(raw!DE7="OK",raw!MW7,raw!DE7)</f>
        <v>1</v>
      </c>
      <c r="DE8" s="17">
        <f>if(raw!DF7="OK",raw!MX7,raw!DF7)</f>
        <v>1</v>
      </c>
      <c r="DF8" s="17">
        <f>if(raw!DG7="OK",raw!MY7,raw!DG7)</f>
        <v>1</v>
      </c>
      <c r="DG8" s="17">
        <f>if(raw!DH7="OK",raw!MZ7,raw!DH7)</f>
        <v>1</v>
      </c>
      <c r="DH8" s="17">
        <f>if(raw!DI7="OK",raw!NA7,raw!DI7)</f>
        <v>1</v>
      </c>
      <c r="DI8" s="17">
        <f>if(raw!DJ7="OK",raw!NB7,raw!DJ7)</f>
        <v>1</v>
      </c>
      <c r="DJ8" s="17">
        <f>if(raw!DK7="OK",raw!NC7,raw!DK7)</f>
        <v>1</v>
      </c>
      <c r="DK8" s="17">
        <f>if(raw!DL7="OK",raw!ND7,raw!DL7)</f>
        <v>1</v>
      </c>
      <c r="DL8" s="17">
        <f>if(raw!DM7="OK",raw!NE7,raw!DM7)</f>
        <v>1</v>
      </c>
      <c r="DM8" s="17">
        <f>if(raw!DN7="OK",raw!NF7,raw!DN7)</f>
        <v>1</v>
      </c>
      <c r="DN8" s="17">
        <f>if(raw!DO7="OK",raw!NG7,raw!DO7)</f>
        <v>1</v>
      </c>
      <c r="DO8" s="17">
        <f>if(raw!DP7="OK",raw!NH7,raw!DP7)</f>
        <v>1</v>
      </c>
      <c r="DP8" s="17">
        <f>if(raw!DQ7="OK",raw!NI7,raw!DQ7)</f>
        <v>1</v>
      </c>
      <c r="DQ8" s="17">
        <f>if(raw!DR7="OK",raw!NJ7,raw!DR7)</f>
        <v>1</v>
      </c>
      <c r="DR8" s="17">
        <f>if(raw!DS7="OK",raw!NK7,raw!DS7)</f>
        <v>1</v>
      </c>
      <c r="DS8" s="17">
        <f>if(raw!DT7="OK",raw!NL7,raw!DT7)</f>
        <v>1</v>
      </c>
      <c r="DT8" s="17">
        <f>if(raw!DU7="OK",raw!NM7,raw!DU7)</f>
        <v>1</v>
      </c>
      <c r="DU8" s="17">
        <f>if(raw!DV7="OK",raw!NN7,raw!DV7)</f>
        <v>1</v>
      </c>
      <c r="DV8" s="17">
        <f>if(raw!DW7="OK",raw!NO7,raw!DW7)</f>
        <v>1</v>
      </c>
      <c r="DW8" s="17">
        <f>if(raw!DX7="OK",raw!NP7,raw!DX7)</f>
        <v>1</v>
      </c>
      <c r="DX8" s="17" t="str">
        <f>if(raw!DY7="OK",raw!NQ7,raw!DY7)</f>
        <v>WA</v>
      </c>
      <c r="DY8" s="17" t="str">
        <f>if(raw!DZ7="OK",raw!NR7,raw!DZ7)</f>
        <v>WA</v>
      </c>
      <c r="DZ8" s="17" t="str">
        <f>if(raw!EA7="OK",raw!NS7,raw!EA7)</f>
        <v>WA</v>
      </c>
      <c r="EA8" s="17" t="str">
        <f>if(raw!EB7="OK",raw!NT7,raw!EB7)</f>
        <v>WA</v>
      </c>
      <c r="EB8" s="17" t="str">
        <f>if(raw!EC7="OK",raw!NU7,raw!EC7)</f>
        <v>WA</v>
      </c>
      <c r="EC8" s="17" t="str">
        <f>if(raw!ED7="OK",raw!NV7,raw!ED7)</f>
        <v>WA</v>
      </c>
      <c r="ED8" s="17" t="str">
        <f>if(raw!EE7="OK",raw!NW7,raw!EE7)</f>
        <v>WA</v>
      </c>
      <c r="EE8" s="17" t="str">
        <f>if(raw!EF7="OK",raw!NX7,raw!EF7)</f>
        <v>WA</v>
      </c>
      <c r="EF8" s="17">
        <f>if(raw!EG7="OK",raw!NY7,raw!EG7)</f>
        <v>1</v>
      </c>
      <c r="EG8" s="17">
        <f>if(raw!EH7="OK",raw!NZ7,raw!EH7)</f>
        <v>1</v>
      </c>
      <c r="EH8" s="17" t="str">
        <f>if(raw!EI7="OK",raw!OA7,raw!EI7)</f>
        <v>WA</v>
      </c>
      <c r="EI8" s="17" t="str">
        <f>if(raw!EJ7="OK",raw!OB7,raw!EJ7)</f>
        <v>WA</v>
      </c>
      <c r="EJ8" s="17">
        <f>if(raw!EK7="OK",raw!OC7,raw!EK7)</f>
        <v>1</v>
      </c>
      <c r="EK8" s="17">
        <f>if(raw!EL7="OK",raw!OD7,raw!EL7)</f>
        <v>1</v>
      </c>
      <c r="EL8" s="17">
        <f>if(raw!EM7="OK",raw!OE7,raw!EM7)</f>
        <v>1</v>
      </c>
      <c r="EM8" s="17" t="str">
        <f>if(raw!EN7="OK",raw!OF7,raw!EN7)</f>
        <v>WA</v>
      </c>
      <c r="EN8" s="17" t="str">
        <f>if(raw!EO7="OK",raw!OG7,raw!EO7)</f>
        <v>WA</v>
      </c>
      <c r="EO8" s="17" t="str">
        <f>if(raw!EP7="OK",raw!OH7,raw!EP7)</f>
        <v>WA</v>
      </c>
      <c r="EP8" s="17" t="str">
        <f>if(raw!EQ7="OK",raw!OI7,raw!EQ7)</f>
        <v>WA</v>
      </c>
      <c r="EQ8" s="17">
        <f>if(raw!ER7="OK",raw!OJ7,raw!ER7)</f>
        <v>1</v>
      </c>
      <c r="ER8" s="17" t="str">
        <f>if(raw!ES7="OK",raw!OK7,raw!ES7)</f>
        <v>WA</v>
      </c>
      <c r="ES8" s="17" t="str">
        <f>if(raw!ET7="OK",raw!OL7,raw!ET7)</f>
        <v>WA</v>
      </c>
      <c r="ET8" s="17" t="str">
        <f>if(raw!EU7="OK",raw!OM7,raw!EU7)</f>
        <v>WA</v>
      </c>
      <c r="EU8" s="17">
        <f>if(raw!EV7="OK",raw!ON7,raw!EV7)</f>
        <v>1</v>
      </c>
      <c r="EV8" s="17" t="str">
        <f>if(raw!EW7="OK",raw!OO7,raw!EW7)</f>
        <v>WA</v>
      </c>
      <c r="EW8" s="17" t="str">
        <f>if(raw!EX7="OK",raw!OP7,raw!EX7)</f>
        <v>WA</v>
      </c>
      <c r="EX8" s="17">
        <f>if(raw!EY7="OK",raw!OQ7,raw!EY7)</f>
        <v>1</v>
      </c>
      <c r="EY8" s="17" t="str">
        <f>if(raw!EZ7="OK",raw!OR7,raw!EZ7)</f>
        <v>WA</v>
      </c>
      <c r="EZ8" s="17" t="str">
        <f>if(raw!FA7="OK",raw!OS7,raw!FA7)</f>
        <v>WA</v>
      </c>
      <c r="FA8" s="17" t="str">
        <f>if(raw!FB7="OK",raw!OT7,raw!FB7)</f>
        <v>WA</v>
      </c>
      <c r="FB8" s="17">
        <f>if(raw!FC7="OK",raw!OU7,raw!FC7)</f>
        <v>1</v>
      </c>
      <c r="FC8" s="17" t="str">
        <f>if(raw!FD7="OK",raw!OV7,raw!FD7)</f>
        <v>WA</v>
      </c>
      <c r="FD8" s="17" t="str">
        <f>if(raw!FE7="OK",raw!OW7,raw!FE7)</f>
        <v>WA</v>
      </c>
      <c r="FE8" s="17" t="str">
        <f>if(raw!FF7="OK",raw!OX7,raw!FF7)</f>
        <v>WA</v>
      </c>
      <c r="FF8" s="17" t="str">
        <f>if(raw!FG7="OK",raw!OY7,raw!FG7)</f>
        <v>x</v>
      </c>
      <c r="FG8" s="16">
        <f>if(raw!FH7="OK",raw!OZ7,raw!FH7)</f>
        <v>25</v>
      </c>
      <c r="FH8" s="17">
        <f>if(raw!FI7="OK",raw!PA7,raw!FI7)</f>
        <v>25</v>
      </c>
      <c r="FI8" s="17">
        <f>if(raw!FJ7="OK",raw!PB7,raw!FJ7)</f>
        <v>10</v>
      </c>
      <c r="FJ8" s="17">
        <f>if(raw!FK7="OK",raw!PC7,raw!FK7)</f>
        <v>4</v>
      </c>
      <c r="FK8" s="17" t="str">
        <f>if(raw!FL7="OK",raw!PD7,raw!FL7)</f>
        <v>x</v>
      </c>
      <c r="FL8" s="16">
        <f>if(raw!FM7="OK",raw!PE7,raw!FM7)</f>
        <v>1</v>
      </c>
      <c r="FM8" s="17">
        <f>if(raw!FN7="OK",raw!PF7,raw!FN7)</f>
        <v>1</v>
      </c>
      <c r="FN8" s="17">
        <f>if(raw!FO7="OK",raw!PG7,raw!FO7)</f>
        <v>1</v>
      </c>
      <c r="FO8" s="17">
        <f>if(raw!FP7="OK",raw!PH7,raw!FP7)</f>
        <v>1</v>
      </c>
      <c r="FP8" s="17">
        <f>if(raw!FQ7="OK",raw!PI7,raw!FQ7)</f>
        <v>1</v>
      </c>
      <c r="FQ8" s="17">
        <f>if(raw!FR7="OK",raw!PJ7,raw!FR7)</f>
        <v>1</v>
      </c>
      <c r="FR8" s="17">
        <f>if(raw!FS7="OK",raw!PK7,raw!FS7)</f>
        <v>1</v>
      </c>
      <c r="FS8" s="17">
        <f>if(raw!FT7="OK",raw!PL7,raw!FT7)</f>
        <v>1</v>
      </c>
      <c r="FT8" s="17">
        <f>if(raw!FU7="OK",raw!PM7,raw!FU7)</f>
        <v>1</v>
      </c>
      <c r="FU8" s="17">
        <f>if(raw!FV7="OK",raw!PN7,raw!FV7)</f>
        <v>1</v>
      </c>
      <c r="FV8" s="17">
        <f>if(raw!FW7="OK",raw!PO7,raw!FW7)</f>
        <v>1</v>
      </c>
      <c r="FW8" s="17">
        <f>if(raw!FX7="OK",raw!PP7,raw!FX7)</f>
        <v>1</v>
      </c>
      <c r="FX8" s="17">
        <f>if(raw!FY7="OK",raw!PQ7,raw!FY7)</f>
        <v>1</v>
      </c>
      <c r="FY8" s="17">
        <f>if(raw!FZ7="OK",raw!PR7,raw!FZ7)</f>
        <v>1</v>
      </c>
      <c r="FZ8" s="17">
        <f>if(raw!GA7="OK",raw!PS7,raw!GA7)</f>
        <v>1</v>
      </c>
      <c r="GA8" s="17">
        <f>if(raw!GB7="OK",raw!PT7,raw!GB7)</f>
        <v>1</v>
      </c>
      <c r="GB8" s="17">
        <f>if(raw!GC7="OK",raw!PU7,raw!GC7)</f>
        <v>1</v>
      </c>
      <c r="GC8" s="17">
        <f>if(raw!GD7="OK",raw!PV7,raw!GD7)</f>
        <v>1</v>
      </c>
      <c r="GD8" s="17">
        <f>if(raw!GE7="OK",raw!PW7,raw!GE7)</f>
        <v>1</v>
      </c>
      <c r="GE8" s="17">
        <f>if(raw!GF7="OK",raw!PX7,raw!GF7)</f>
        <v>1</v>
      </c>
      <c r="GF8" s="17">
        <f>if(raw!GG7="OK",raw!PY7,raw!GG7)</f>
        <v>1</v>
      </c>
      <c r="GG8" s="17">
        <f>if(raw!GH7="OK",raw!PZ7,raw!GH7)</f>
        <v>1</v>
      </c>
      <c r="GH8" s="17">
        <f>if(raw!GI7="OK",raw!QA7,raw!GI7)</f>
        <v>1</v>
      </c>
      <c r="GI8" s="17">
        <f>if(raw!GJ7="OK",raw!QB7,raw!GJ7)</f>
        <v>1</v>
      </c>
      <c r="GJ8" s="17">
        <f>if(raw!GK7="OK",raw!QC7,raw!GK7)</f>
        <v>1</v>
      </c>
      <c r="GK8" s="17">
        <f>if(raw!GL7="OK",raw!QD7,raw!GL7)</f>
        <v>1</v>
      </c>
      <c r="GL8" s="17">
        <f>if(raw!GM7="OK",raw!QE7,raw!GM7)</f>
        <v>1</v>
      </c>
      <c r="GM8" s="17">
        <f>if(raw!GN7="OK",raw!QF7,raw!GN7)</f>
        <v>1</v>
      </c>
      <c r="GN8" s="17">
        <f>if(raw!GO7="OK",raw!QG7,raw!GO7)</f>
        <v>1</v>
      </c>
      <c r="GO8" s="17">
        <f>if(raw!GP7="OK",raw!QH7,raw!GP7)</f>
        <v>1</v>
      </c>
      <c r="GP8" s="17">
        <f>if(raw!GQ7="OK",raw!QI7,raw!GQ7)</f>
        <v>1</v>
      </c>
      <c r="GQ8" s="17">
        <f>if(raw!GR7="OK",raw!QJ7,raw!GR7)</f>
        <v>1</v>
      </c>
      <c r="GR8" s="17">
        <f>if(raw!GS7="OK",raw!QK7,raw!GS7)</f>
        <v>1</v>
      </c>
      <c r="GS8" s="17">
        <f>if(raw!GT7="OK",raw!QL7,raw!GT7)</f>
        <v>1</v>
      </c>
      <c r="GT8" s="17">
        <f>if(raw!GU7="OK",raw!QM7,raw!GU7)</f>
        <v>1</v>
      </c>
      <c r="GU8" s="17">
        <f>if(raw!GV7="OK",raw!QN7,raw!GV7)</f>
        <v>1</v>
      </c>
      <c r="GV8" s="17">
        <f>if(raw!GW7="OK",raw!QO7,raw!GW7)</f>
        <v>1</v>
      </c>
      <c r="GW8" s="17" t="str">
        <f>if(raw!GX7="OK",raw!QP7,raw!GX7)</f>
        <v>TLE</v>
      </c>
      <c r="GX8" s="17">
        <f>if(raw!GY7="OK",raw!QQ7,raw!GY7)</f>
        <v>1</v>
      </c>
      <c r="GY8" s="17">
        <f>if(raw!GZ7="OK",raw!QR7,raw!GZ7)</f>
        <v>1</v>
      </c>
      <c r="GZ8" s="17">
        <f>if(raw!HA7="OK",raw!QS7,raw!HA7)</f>
        <v>1</v>
      </c>
      <c r="HA8" s="17">
        <f>if(raw!HB7="OK",raw!QT7,raw!HB7)</f>
        <v>1</v>
      </c>
      <c r="HB8" s="17">
        <f>if(raw!HC7="OK",raw!QU7,raw!HC7)</f>
        <v>1</v>
      </c>
      <c r="HC8" s="17">
        <f>if(raw!HD7="OK",raw!QV7,raw!HD7)</f>
        <v>1</v>
      </c>
      <c r="HD8" s="17">
        <f>if(raw!HE7="OK",raw!QW7,raw!HE7)</f>
        <v>1</v>
      </c>
      <c r="HE8" s="17">
        <f>if(raw!HF7="OK",raw!QX7,raw!HF7)</f>
        <v>1</v>
      </c>
      <c r="HF8" s="17">
        <f>if(raw!HG7="OK",raw!QY7,raw!HG7)</f>
        <v>1</v>
      </c>
      <c r="HG8" s="17">
        <f>if(raw!HH7="OK",raw!QZ7,raw!HH7)</f>
        <v>1</v>
      </c>
      <c r="HH8" s="17">
        <f>if(raw!HI7="OK",raw!RA7,raw!HI7)</f>
        <v>1</v>
      </c>
      <c r="HI8" s="17" t="str">
        <f>if(raw!HJ7="OK",raw!RB7,raw!HJ7)</f>
        <v>TLE</v>
      </c>
      <c r="HJ8" s="17" t="str">
        <f>if(raw!HK7="OK",raw!RC7,raw!HK7)</f>
        <v>TLE</v>
      </c>
      <c r="HK8" s="17" t="str">
        <f>if(raw!HL7="OK",raw!RD7,raw!HL7)</f>
        <v>TLE</v>
      </c>
      <c r="HL8" s="17" t="str">
        <f>if(raw!HM7="OK",raw!RE7,raw!HM7)</f>
        <v>TLE</v>
      </c>
      <c r="HM8" s="17">
        <f>if(raw!HN7="OK",raw!RF7,raw!HN7)</f>
        <v>1</v>
      </c>
      <c r="HN8" s="17" t="str">
        <f>if(raw!HO7="OK",raw!RG7,raw!HO7)</f>
        <v>TLE</v>
      </c>
      <c r="HO8" s="17" t="str">
        <f>if(raw!HP7="OK",raw!RH7,raw!HP7)</f>
        <v>TLE</v>
      </c>
      <c r="HP8" s="17" t="str">
        <f>if(raw!HQ7="OK",raw!RI7,raw!HQ7)</f>
        <v>TLE</v>
      </c>
      <c r="HQ8" s="17" t="str">
        <f>if(raw!HR7="OK",raw!RJ7,raw!HR7)</f>
        <v>x</v>
      </c>
      <c r="HR8" s="16" t="str">
        <f>if(raw!HS7="OK",raw!RK7,raw!HS7)</f>
        <v>WA</v>
      </c>
      <c r="HS8" s="17" t="str">
        <f>if(raw!HT7="OK",raw!RL7,raw!HT7)</f>
        <v>WA</v>
      </c>
      <c r="HT8" s="17" t="str">
        <f>if(raw!HU7="OK",raw!RM7,raw!HU7)</f>
        <v>WA</v>
      </c>
      <c r="HU8" s="17" t="str">
        <f>if(raw!HV7="OK",raw!RN7,raw!HV7)</f>
        <v>WA</v>
      </c>
      <c r="HV8" s="17" t="str">
        <f>if(raw!HW7="OK",raw!RO7,raw!HW7)</f>
        <v>WA</v>
      </c>
      <c r="HW8" s="17" t="str">
        <f>if(raw!HX7="OK",raw!RP7,raw!HX7)</f>
        <v>WA</v>
      </c>
      <c r="HX8" s="17" t="str">
        <f>if(raw!HY7="OK",raw!RQ7,raw!HY7)</f>
        <v>WA</v>
      </c>
      <c r="HY8" s="17" t="str">
        <f>if(raw!HZ7="OK",raw!RR7,raw!HZ7)</f>
        <v>WA</v>
      </c>
      <c r="HZ8" s="17" t="str">
        <f>if(raw!IA7="OK",raw!RS7,raw!IA7)</f>
        <v>WA</v>
      </c>
      <c r="IA8" s="17">
        <f>if(raw!IB7="OK",raw!RT7,raw!IB7)</f>
        <v>1</v>
      </c>
      <c r="IB8" s="17">
        <f>if(raw!IC7="OK",raw!RU7,raw!IC7)</f>
        <v>1</v>
      </c>
      <c r="IC8" s="17">
        <f>if(raw!ID7="OK",raw!RV7,raw!ID7)</f>
        <v>1</v>
      </c>
      <c r="ID8" s="17">
        <f>if(raw!IE7="OK",raw!RW7,raw!IE7)</f>
        <v>1</v>
      </c>
      <c r="IE8" s="17">
        <f>if(raw!IF7="OK",raw!RX7,raw!IF7)</f>
        <v>1</v>
      </c>
      <c r="IF8" s="17">
        <f>if(raw!IG7="OK",raw!RY7,raw!IG7)</f>
        <v>1</v>
      </c>
      <c r="IG8" s="17">
        <f>if(raw!IH7="OK",raw!RZ7,raw!IH7)</f>
        <v>1</v>
      </c>
      <c r="IH8" s="17">
        <f>if(raw!II7="OK",raw!SA7,raw!II7)</f>
        <v>1</v>
      </c>
      <c r="II8" s="17">
        <f>if(raw!IJ7="OK",raw!SB7,raw!IJ7)</f>
        <v>1</v>
      </c>
      <c r="IJ8" s="17" t="str">
        <f>if(raw!IK7="OK",raw!SC7,raw!IK7)</f>
        <v>WA</v>
      </c>
      <c r="IK8" s="17" t="str">
        <f>if(raw!IL7="OK",raw!SD7,raw!IL7)</f>
        <v>WA</v>
      </c>
      <c r="IL8" s="17" t="str">
        <f>if(raw!IM7="OK",raw!SE7,raw!IM7)</f>
        <v>WA</v>
      </c>
      <c r="IM8" s="17" t="str">
        <f>if(raw!IN7="OK",raw!SF7,raw!IN7)</f>
        <v>WA</v>
      </c>
      <c r="IN8" s="17" t="str">
        <f>if(raw!IO7="OK",raw!SG7,raw!IO7)</f>
        <v>WA</v>
      </c>
      <c r="IO8" s="17" t="str">
        <f>if(raw!IP7="OK",raw!SH7,raw!IP7)</f>
        <v>WA</v>
      </c>
      <c r="IP8" s="17" t="str">
        <f>if(raw!IQ7="OK",raw!SI7,raw!IQ7)</f>
        <v>WA</v>
      </c>
      <c r="IQ8" s="17" t="str">
        <f>if(raw!IR7="OK",raw!SJ7,raw!IR7)</f>
        <v>WA</v>
      </c>
      <c r="IR8" s="17" t="str">
        <f>if(raw!IS7="OK",raw!SK7,raw!IS7)</f>
        <v>WA</v>
      </c>
      <c r="IS8" s="17" t="str">
        <f>if(raw!IT7="OK",raw!SL7,raw!IT7)</f>
        <v>WA</v>
      </c>
      <c r="IT8" s="17" t="str">
        <f>if(raw!IU7="OK",raw!SM7,raw!IU7)</f>
        <v>WA</v>
      </c>
      <c r="IU8" s="17" t="str">
        <f>if(raw!IV7="OK",raw!SN7,raw!IV7)</f>
        <v>WA</v>
      </c>
      <c r="IV8" s="17" t="str">
        <f>if(raw!IW7="OK",raw!SO7,raw!IW7)</f>
        <v>WA</v>
      </c>
      <c r="IW8" s="17" t="str">
        <f>if(raw!IX7="OK",raw!SP7,raw!IX7)</f>
        <v>WA</v>
      </c>
      <c r="IX8" s="17" t="str">
        <f>if(raw!IY7="OK",raw!SQ7,raw!IY7)</f>
        <v>WA</v>
      </c>
      <c r="IY8" s="17" t="str">
        <f>if(raw!IZ7="OK",raw!SR7,raw!IZ7)</f>
        <v>WA</v>
      </c>
      <c r="IZ8" s="17" t="str">
        <f>if(raw!JA7="OK",raw!SS7,raw!JA7)</f>
        <v>WA</v>
      </c>
      <c r="JA8" s="17" t="str">
        <f>if(raw!JB7="OK",raw!ST7,raw!JB7)</f>
        <v>WA</v>
      </c>
      <c r="JB8" s="17" t="str">
        <f>if(raw!JC7="OK",raw!SU7,raw!JC7)</f>
        <v>WA</v>
      </c>
      <c r="JC8" s="17" t="str">
        <f>if(raw!JD7="OK",raw!SV7,raw!JD7)</f>
        <v>WA</v>
      </c>
      <c r="JD8" s="17" t="str">
        <f>if(raw!JE7="OK",raw!SW7,raw!JE7)</f>
        <v>WA</v>
      </c>
      <c r="JE8" s="17" t="str">
        <f>if(raw!JF7="OK",raw!SX7,raw!JF7)</f>
        <v>WA</v>
      </c>
      <c r="JF8" s="17" t="str">
        <f>if(raw!JG7="OK",raw!SY7,raw!JG7)</f>
        <v>WA</v>
      </c>
      <c r="JG8" s="17" t="str">
        <f>if(raw!JH7="OK",raw!SZ7,raw!JH7)</f>
        <v>WA</v>
      </c>
      <c r="JH8" s="17" t="str">
        <f>if(raw!JI7="OK",raw!TA7,raw!JI7)</f>
        <v>WA</v>
      </c>
      <c r="JI8" s="17" t="str">
        <f>if(raw!JJ7="OK",raw!TB7,raw!JJ7)</f>
        <v>WA</v>
      </c>
      <c r="JJ8" s="17" t="str">
        <f>if(raw!JK7="OK",raw!TC7,raw!JK7)</f>
        <v>WA</v>
      </c>
    </row>
    <row r="9">
      <c r="A9" s="13">
        <v>2.0</v>
      </c>
      <c r="B9" s="13">
        <f t="shared" si="1"/>
        <v>7</v>
      </c>
      <c r="C9" s="14" t="str">
        <f>raw!B8</f>
        <v>korsic</v>
      </c>
      <c r="D9" s="14" t="str">
        <f>raw!C8</f>
        <v>Лазар</v>
      </c>
      <c r="E9" s="14" t="str">
        <f>raw!D8</f>
        <v>Корсић</v>
      </c>
      <c r="F9" s="15">
        <f t="shared" si="2"/>
        <v>253</v>
      </c>
      <c r="G9" s="14" t="str">
        <f>raw!F8</f>
        <v>ODOBREN</v>
      </c>
      <c r="H9" s="14" t="str">
        <f>raw!G8</f>
        <v>Stari grad</v>
      </c>
      <c r="I9" s="14" t="str">
        <f>raw!H8</f>
        <v>Matematička gimnazija</v>
      </c>
      <c r="J9" s="14" t="str">
        <f>raw!I8</f>
        <v>IV</v>
      </c>
      <c r="K9" s="14" t="str">
        <f>raw!J8</f>
        <v>A</v>
      </c>
      <c r="L9" s="14" t="str">
        <f>raw!K8</f>
        <v>Stanka Matković</v>
      </c>
      <c r="M9" s="16" t="str">
        <f>raw!M8</f>
        <v>-</v>
      </c>
      <c r="N9" s="17" t="str">
        <f>raw!N8</f>
        <v>-</v>
      </c>
      <c r="O9" s="17">
        <f>raw!O8</f>
        <v>0</v>
      </c>
      <c r="P9" s="17">
        <f>raw!Q8</f>
        <v>53</v>
      </c>
      <c r="Q9" s="17">
        <f>raw!R8</f>
        <v>100</v>
      </c>
      <c r="R9" s="17">
        <f>raw!S8</f>
        <v>100</v>
      </c>
      <c r="S9" s="17" t="str">
        <f>if(raw!T8="OK",raw!JL8,raw!T8)</f>
        <v>x</v>
      </c>
      <c r="T9" s="17" t="str">
        <f>if(raw!U8="OK",raw!JM8,raw!U8)</f>
        <v>x</v>
      </c>
      <c r="U9" s="16" t="str">
        <f>if(raw!V8="OK",raw!JN8,raw!V8)</f>
        <v>-</v>
      </c>
      <c r="V9" s="17" t="str">
        <f>if(raw!W8="OK",raw!JO8,raw!W8)</f>
        <v>-</v>
      </c>
      <c r="W9" s="17" t="str">
        <f>if(raw!X8="OK",raw!JP8,raw!X8)</f>
        <v>-</v>
      </c>
      <c r="X9" s="17" t="str">
        <f>if(raw!Y8="OK",raw!JQ8,raw!Y8)</f>
        <v>-</v>
      </c>
      <c r="Y9" s="17" t="str">
        <f>if(raw!Z8="OK",raw!JR8,raw!Z8)</f>
        <v>-</v>
      </c>
      <c r="Z9" s="17" t="str">
        <f>if(raw!AA8="OK",raw!JS8,raw!AA8)</f>
        <v>-</v>
      </c>
      <c r="AA9" s="17" t="str">
        <f>if(raw!AB8="OK",raw!JT8,raw!AB8)</f>
        <v>-</v>
      </c>
      <c r="AB9" s="17" t="str">
        <f>if(raw!AC8="OK",raw!JU8,raw!AC8)</f>
        <v>-</v>
      </c>
      <c r="AC9" s="17" t="str">
        <f>if(raw!AD8="OK",raw!JV8,raw!AD8)</f>
        <v>-</v>
      </c>
      <c r="AD9" s="17" t="str">
        <f>if(raw!AE8="OK",raw!JW8,raw!AE8)</f>
        <v>-</v>
      </c>
      <c r="AE9" s="17" t="str">
        <f>if(raw!AF8="OK",raw!JX8,raw!AF8)</f>
        <v>-</v>
      </c>
      <c r="AF9" s="17" t="str">
        <f>if(raw!AG8="OK",raw!JY8,raw!AG8)</f>
        <v>-</v>
      </c>
      <c r="AG9" s="17" t="str">
        <f>if(raw!AH8="OK",raw!JZ8,raw!AH8)</f>
        <v>-</v>
      </c>
      <c r="AH9" s="17" t="str">
        <f>if(raw!AI8="OK",raw!KA8,raw!AI8)</f>
        <v>-</v>
      </c>
      <c r="AI9" s="17" t="str">
        <f>if(raw!AJ8="OK",raw!KB8,raw!AJ8)</f>
        <v>-</v>
      </c>
      <c r="AJ9" s="17" t="str">
        <f>if(raw!AK8="OK",raw!KC8,raw!AK8)</f>
        <v>-</v>
      </c>
      <c r="AK9" s="17" t="str">
        <f>if(raw!AL8="OK",raw!KD8,raw!AL8)</f>
        <v>-</v>
      </c>
      <c r="AL9" s="17" t="str">
        <f>if(raw!AM8="OK",raw!KE8,raw!AM8)</f>
        <v>-</v>
      </c>
      <c r="AM9" s="17" t="str">
        <f>if(raw!AN8="OK",raw!KF8,raw!AN8)</f>
        <v>-</v>
      </c>
      <c r="AN9" s="17" t="str">
        <f>if(raw!AO8="OK",raw!KG8,raw!AO8)</f>
        <v>-</v>
      </c>
      <c r="AO9" s="17" t="str">
        <f>if(raw!AP8="OK",raw!KH8,raw!AP8)</f>
        <v>x</v>
      </c>
      <c r="AP9" s="16" t="str">
        <f>if(raw!AQ8="OK",raw!KI8,raw!AQ8)</f>
        <v>-</v>
      </c>
      <c r="AQ9" s="17" t="str">
        <f>if(raw!AR8="OK",raw!KJ8,raw!AR8)</f>
        <v>-</v>
      </c>
      <c r="AR9" s="17" t="str">
        <f>if(raw!AS8="OK",raw!KK8,raw!AS8)</f>
        <v>-</v>
      </c>
      <c r="AS9" s="17" t="str">
        <f>if(raw!AT8="OK",raw!KL8,raw!AT8)</f>
        <v>-</v>
      </c>
      <c r="AT9" s="17" t="str">
        <f>if(raw!AU8="OK",raw!KM8,raw!AU8)</f>
        <v>-</v>
      </c>
      <c r="AU9" s="17" t="str">
        <f>if(raw!AV8="OK",raw!KN8,raw!AV8)</f>
        <v>-</v>
      </c>
      <c r="AV9" s="17" t="str">
        <f>if(raw!AW8="OK",raw!KO8,raw!AW8)</f>
        <v>-</v>
      </c>
      <c r="AW9" s="17" t="str">
        <f>if(raw!AX8="OK",raw!KP8,raw!AX8)</f>
        <v>-</v>
      </c>
      <c r="AX9" s="17" t="str">
        <f>if(raw!AY8="OK",raw!KQ8,raw!AY8)</f>
        <v>-</v>
      </c>
      <c r="AY9" s="17" t="str">
        <f>if(raw!AZ8="OK",raw!KR8,raw!AZ8)</f>
        <v>-</v>
      </c>
      <c r="AZ9" s="17" t="str">
        <f>if(raw!BA8="OK",raw!KS8,raw!BA8)</f>
        <v>-</v>
      </c>
      <c r="BA9" s="17" t="str">
        <f>if(raw!BB8="OK",raw!KT8,raw!BB8)</f>
        <v>-</v>
      </c>
      <c r="BB9" s="17" t="str">
        <f>if(raw!BC8="OK",raw!KU8,raw!BC8)</f>
        <v>-</v>
      </c>
      <c r="BC9" s="17" t="str">
        <f>if(raw!BD8="OK",raw!KV8,raw!BD8)</f>
        <v>-</v>
      </c>
      <c r="BD9" s="17" t="str">
        <f>if(raw!BE8="OK",raw!KW8,raw!BE8)</f>
        <v>-</v>
      </c>
      <c r="BE9" s="17" t="str">
        <f>if(raw!BF8="OK",raw!KX8,raw!BF8)</f>
        <v>-</v>
      </c>
      <c r="BF9" s="17" t="str">
        <f>if(raw!BG8="OK",raw!KY8,raw!BG8)</f>
        <v>-</v>
      </c>
      <c r="BG9" s="17" t="str">
        <f>if(raw!BH8="OK",raw!KZ8,raw!BH8)</f>
        <v>-</v>
      </c>
      <c r="BH9" s="17" t="str">
        <f>if(raw!BI8="OK",raw!LA8,raw!BI8)</f>
        <v>-</v>
      </c>
      <c r="BI9" s="17" t="str">
        <f>if(raw!BJ8="OK",raw!LB8,raw!BJ8)</f>
        <v>-</v>
      </c>
      <c r="BJ9" s="17" t="str">
        <f>if(raw!BK8="OK",raw!LC8,raw!BK8)</f>
        <v>-</v>
      </c>
      <c r="BK9" s="17" t="str">
        <f>if(raw!BL8="OK",raw!LD8,raw!BL8)</f>
        <v>-</v>
      </c>
      <c r="BL9" s="17" t="str">
        <f>if(raw!BM8="OK",raw!LE8,raw!BM8)</f>
        <v>-</v>
      </c>
      <c r="BM9" s="17" t="str">
        <f>if(raw!BN8="OK",raw!LF8,raw!BN8)</f>
        <v>-</v>
      </c>
      <c r="BN9" s="17" t="str">
        <f>if(raw!BO8="OK",raw!LG8,raw!BO8)</f>
        <v>-</v>
      </c>
      <c r="BO9" s="17" t="str">
        <f>if(raw!BP8="OK",raw!LH8,raw!BP8)</f>
        <v>-</v>
      </c>
      <c r="BP9" s="17" t="str">
        <f>if(raw!BQ8="OK",raw!LI8,raw!BQ8)</f>
        <v>-</v>
      </c>
      <c r="BQ9" s="17" t="str">
        <f>if(raw!BR8="OK",raw!LJ8,raw!BR8)</f>
        <v>-</v>
      </c>
      <c r="BR9" s="17" t="str">
        <f>if(raw!BS8="OK",raw!LK8,raw!BS8)</f>
        <v>-</v>
      </c>
      <c r="BS9" s="17" t="str">
        <f>if(raw!BT8="OK",raw!LL8,raw!BT8)</f>
        <v>-</v>
      </c>
      <c r="BT9" s="17" t="str">
        <f>if(raw!BU8="OK",raw!LM8,raw!BU8)</f>
        <v>-</v>
      </c>
      <c r="BU9" s="17" t="str">
        <f>if(raw!BV8="OK",raw!LN8,raw!BV8)</f>
        <v>-</v>
      </c>
      <c r="BV9" s="17" t="str">
        <f>if(raw!BW8="OK",raw!LO8,raw!BW8)</f>
        <v>-</v>
      </c>
      <c r="BW9" s="17" t="str">
        <f>if(raw!BX8="OK",raw!LP8,raw!BX8)</f>
        <v>-</v>
      </c>
      <c r="BX9" s="17" t="str">
        <f>if(raw!BY8="OK",raw!LQ8,raw!BY8)</f>
        <v>-</v>
      </c>
      <c r="BY9" s="17" t="str">
        <f>if(raw!BZ8="OK",raw!LR8,raw!BZ8)</f>
        <v>-</v>
      </c>
      <c r="BZ9" s="17" t="str">
        <f>if(raw!CA8="OK",raw!LS8,raw!CA8)</f>
        <v>-</v>
      </c>
      <c r="CA9" s="17" t="str">
        <f>if(raw!CB8="OK",raw!LT8,raw!CB8)</f>
        <v>-</v>
      </c>
      <c r="CB9" s="17" t="str">
        <f>if(raw!CC8="OK",raw!LU8,raw!CC8)</f>
        <v>-</v>
      </c>
      <c r="CC9" s="17" t="str">
        <f>if(raw!CD8="OK",raw!LV8,raw!CD8)</f>
        <v>-</v>
      </c>
      <c r="CD9" s="17" t="str">
        <f>if(raw!CE8="OK",raw!LW8,raw!CE8)</f>
        <v>-</v>
      </c>
      <c r="CE9" s="17" t="str">
        <f>if(raw!CF8="OK",raw!LX8,raw!CF8)</f>
        <v>-</v>
      </c>
      <c r="CF9" s="17" t="str">
        <f>if(raw!CG8="OK",raw!LY8,raw!CG8)</f>
        <v>-</v>
      </c>
      <c r="CG9" s="17" t="str">
        <f>if(raw!CH8="OK",raw!LZ8,raw!CH8)</f>
        <v>-</v>
      </c>
      <c r="CH9" s="17" t="str">
        <f>if(raw!CI8="OK",raw!MA8,raw!CI8)</f>
        <v>-</v>
      </c>
      <c r="CI9" s="17" t="str">
        <f>if(raw!CJ8="OK",raw!MB8,raw!CJ8)</f>
        <v>-</v>
      </c>
      <c r="CJ9" s="17" t="str">
        <f>if(raw!CK8="OK",raw!MC8,raw!CK8)</f>
        <v>-</v>
      </c>
      <c r="CK9" s="17" t="str">
        <f>if(raw!CL8="OK",raw!MD8,raw!CL8)</f>
        <v>-</v>
      </c>
      <c r="CL9" s="17" t="str">
        <f>if(raw!CM8="OK",raw!ME8,raw!CM8)</f>
        <v>-</v>
      </c>
      <c r="CM9" s="17" t="str">
        <f>if(raw!CN8="OK",raw!MF8,raw!CN8)</f>
        <v>-</v>
      </c>
      <c r="CN9" s="17" t="str">
        <f>if(raw!CO8="OK",raw!MG8,raw!CO8)</f>
        <v>-</v>
      </c>
      <c r="CO9" s="17" t="str">
        <f>if(raw!CP8="OK",raw!MH8,raw!CP8)</f>
        <v>-</v>
      </c>
      <c r="CP9" s="17" t="str">
        <f>if(raw!CQ8="OK",raw!MI8,raw!CQ8)</f>
        <v>-</v>
      </c>
      <c r="CQ9" s="17" t="str">
        <f>if(raw!CR8="OK",raw!MJ8,raw!CR8)</f>
        <v>-</v>
      </c>
      <c r="CR9" s="17" t="str">
        <f>if(raw!CS8="OK",raw!MK8,raw!CS8)</f>
        <v>-</v>
      </c>
      <c r="CS9" s="17" t="str">
        <f>if(raw!CT8="OK",raw!ML8,raw!CT8)</f>
        <v>-</v>
      </c>
      <c r="CT9" s="17" t="str">
        <f>if(raw!CU8="OK",raw!MM8,raw!CU8)</f>
        <v>-</v>
      </c>
      <c r="CU9" s="17" t="str">
        <f>if(raw!CV8="OK",raw!MN8,raw!CV8)</f>
        <v>-</v>
      </c>
      <c r="CV9" s="17" t="str">
        <f>if(raw!CW8="OK",raw!MO8,raw!CW8)</f>
        <v>-</v>
      </c>
      <c r="CW9" s="17" t="str">
        <f>if(raw!CX8="OK",raw!MP8,raw!CX8)</f>
        <v>-</v>
      </c>
      <c r="CX9" s="17" t="str">
        <f>if(raw!CY8="OK",raw!MQ8,raw!CY8)</f>
        <v>-</v>
      </c>
      <c r="CY9" s="17" t="str">
        <f>if(raw!CZ8="OK",raw!MR8,raw!CZ8)</f>
        <v>x</v>
      </c>
      <c r="CZ9" s="16">
        <f>if(raw!DA8="OK",raw!MS8,raw!DA8)</f>
        <v>1</v>
      </c>
      <c r="DA9" s="17">
        <f>if(raw!DB8="OK",raw!MT8,raw!DB8)</f>
        <v>1</v>
      </c>
      <c r="DB9" s="17">
        <f>if(raw!DC8="OK",raw!MU8,raw!DC8)</f>
        <v>1</v>
      </c>
      <c r="DC9" s="17">
        <f>if(raw!DD8="OK",raw!MV8,raw!DD8)</f>
        <v>1</v>
      </c>
      <c r="DD9" s="17">
        <f>if(raw!DE8="OK",raw!MW8,raw!DE8)</f>
        <v>1</v>
      </c>
      <c r="DE9" s="17" t="str">
        <f>if(raw!DF8="OK",raw!MX8,raw!DF8)</f>
        <v>WA</v>
      </c>
      <c r="DF9" s="17">
        <f>if(raw!DG8="OK",raw!MY8,raw!DG8)</f>
        <v>1</v>
      </c>
      <c r="DG9" s="17">
        <f>if(raw!DH8="OK",raw!MZ8,raw!DH8)</f>
        <v>1</v>
      </c>
      <c r="DH9" s="17">
        <f>if(raw!DI8="OK",raw!NA8,raw!DI8)</f>
        <v>1</v>
      </c>
      <c r="DI9" s="17" t="str">
        <f>if(raw!DJ8="OK",raw!NB8,raw!DJ8)</f>
        <v>WA</v>
      </c>
      <c r="DJ9" s="17">
        <f>if(raw!DK8="OK",raw!NC8,raw!DK8)</f>
        <v>1</v>
      </c>
      <c r="DK9" s="17">
        <f>if(raw!DL8="OK",raw!ND8,raw!DL8)</f>
        <v>1</v>
      </c>
      <c r="DL9" s="17">
        <f>if(raw!DM8="OK",raw!NE8,raw!DM8)</f>
        <v>1</v>
      </c>
      <c r="DM9" s="17" t="str">
        <f>if(raw!DN8="OK",raw!NF8,raw!DN8)</f>
        <v>WA</v>
      </c>
      <c r="DN9" s="17">
        <f>if(raw!DO8="OK",raw!NG8,raw!DO8)</f>
        <v>1</v>
      </c>
      <c r="DO9" s="17">
        <f>if(raw!DP8="OK",raw!NH8,raw!DP8)</f>
        <v>1</v>
      </c>
      <c r="DP9" s="17">
        <f>if(raw!DQ8="OK",raw!NI8,raw!DQ8)</f>
        <v>1</v>
      </c>
      <c r="DQ9" s="17" t="str">
        <f>if(raw!DR8="OK",raw!NJ8,raw!DR8)</f>
        <v>WA</v>
      </c>
      <c r="DR9" s="17">
        <f>if(raw!DS8="OK",raw!NK8,raw!DS8)</f>
        <v>1</v>
      </c>
      <c r="DS9" s="17">
        <f>if(raw!DT8="OK",raw!NL8,raw!DT8)</f>
        <v>1</v>
      </c>
      <c r="DT9" s="17">
        <f>if(raw!DU8="OK",raw!NM8,raw!DU8)</f>
        <v>1</v>
      </c>
      <c r="DU9" s="17">
        <f>if(raw!DV8="OK",raw!NN8,raw!DV8)</f>
        <v>1</v>
      </c>
      <c r="DV9" s="17">
        <f>if(raw!DW8="OK",raw!NO8,raw!DW8)</f>
        <v>1</v>
      </c>
      <c r="DW9" s="17" t="str">
        <f>if(raw!DX8="OK",raw!NP8,raw!DX8)</f>
        <v>WA</v>
      </c>
      <c r="DX9" s="17">
        <f>if(raw!DY8="OK",raw!NQ8,raw!DY8)</f>
        <v>1</v>
      </c>
      <c r="DY9" s="17">
        <f>if(raw!DZ8="OK",raw!NR8,raw!DZ8)</f>
        <v>1</v>
      </c>
      <c r="DZ9" s="17">
        <f>if(raw!EA8="OK",raw!NS8,raw!EA8)</f>
        <v>1</v>
      </c>
      <c r="EA9" s="17">
        <f>if(raw!EB8="OK",raw!NT8,raw!EB8)</f>
        <v>1</v>
      </c>
      <c r="EB9" s="17">
        <f>if(raw!EC8="OK",raw!NU8,raw!EC8)</f>
        <v>1</v>
      </c>
      <c r="EC9" s="17">
        <f>if(raw!ED8="OK",raw!NV8,raw!ED8)</f>
        <v>1</v>
      </c>
      <c r="ED9" s="17">
        <f>if(raw!EE8="OK",raw!NW8,raw!EE8)</f>
        <v>1</v>
      </c>
      <c r="EE9" s="17">
        <f>if(raw!EF8="OK",raw!NX8,raw!EF8)</f>
        <v>1</v>
      </c>
      <c r="EF9" s="17" t="str">
        <f>if(raw!EG8="OK",raw!NY8,raw!EG8)</f>
        <v>WA</v>
      </c>
      <c r="EG9" s="17" t="str">
        <f>if(raw!EH8="OK",raw!NZ8,raw!EH8)</f>
        <v>WA</v>
      </c>
      <c r="EH9" s="17">
        <f>if(raw!EI8="OK",raw!OA8,raw!EI8)</f>
        <v>1</v>
      </c>
      <c r="EI9" s="17" t="str">
        <f>if(raw!EJ8="OK",raw!OB8,raw!EJ8)</f>
        <v>WA</v>
      </c>
      <c r="EJ9" s="17">
        <f>if(raw!EK8="OK",raw!OC8,raw!EK8)</f>
        <v>1</v>
      </c>
      <c r="EK9" s="17">
        <f>if(raw!EL8="OK",raw!OD8,raw!EL8)</f>
        <v>1</v>
      </c>
      <c r="EL9" s="17">
        <f>if(raw!EM8="OK",raw!OE8,raw!EM8)</f>
        <v>1</v>
      </c>
      <c r="EM9" s="17">
        <f>if(raw!EN8="OK",raw!OF8,raw!EN8)</f>
        <v>1</v>
      </c>
      <c r="EN9" s="17" t="str">
        <f>if(raw!EO8="OK",raw!OG8,raw!EO8)</f>
        <v>WA</v>
      </c>
      <c r="EO9" s="17">
        <f>if(raw!EP8="OK",raw!OH8,raw!EP8)</f>
        <v>1</v>
      </c>
      <c r="EP9" s="17">
        <f>if(raw!EQ8="OK",raw!OI8,raw!EQ8)</f>
        <v>1</v>
      </c>
      <c r="EQ9" s="17">
        <f>if(raw!ER8="OK",raw!OJ8,raw!ER8)</f>
        <v>1</v>
      </c>
      <c r="ER9" s="17">
        <f>if(raw!ES8="OK",raw!OK8,raw!ES8)</f>
        <v>1</v>
      </c>
      <c r="ES9" s="17">
        <f>if(raw!ET8="OK",raw!OL8,raw!ET8)</f>
        <v>1</v>
      </c>
      <c r="ET9" s="17" t="str">
        <f>if(raw!EU8="OK",raw!OM8,raw!EU8)</f>
        <v>WA</v>
      </c>
      <c r="EU9" s="17">
        <f>if(raw!EV8="OK",raw!ON8,raw!EV8)</f>
        <v>1</v>
      </c>
      <c r="EV9" s="17">
        <f>if(raw!EW8="OK",raw!OO8,raw!EW8)</f>
        <v>1</v>
      </c>
      <c r="EW9" s="17" t="str">
        <f>if(raw!EX8="OK",raw!OP8,raw!EX8)</f>
        <v>WA</v>
      </c>
      <c r="EX9" s="17">
        <f>if(raw!EY8="OK",raw!OQ8,raw!EY8)</f>
        <v>1</v>
      </c>
      <c r="EY9" s="17" t="str">
        <f>if(raw!EZ8="OK",raw!OR8,raw!EZ8)</f>
        <v>WA</v>
      </c>
      <c r="EZ9" s="17" t="str">
        <f>if(raw!FA8="OK",raw!OS8,raw!FA8)</f>
        <v>WA</v>
      </c>
      <c r="FA9" s="17">
        <f>if(raw!FB8="OK",raw!OT8,raw!FB8)</f>
        <v>1</v>
      </c>
      <c r="FB9" s="17">
        <f>if(raw!FC8="OK",raw!OU8,raw!FC8)</f>
        <v>1</v>
      </c>
      <c r="FC9" s="17">
        <f>if(raw!FD8="OK",raw!OV8,raw!FD8)</f>
        <v>1</v>
      </c>
      <c r="FD9" s="17">
        <f>if(raw!FE8="OK",raw!OW8,raw!FE8)</f>
        <v>1</v>
      </c>
      <c r="FE9" s="17">
        <f>if(raw!FF8="OK",raw!OX8,raw!FF8)</f>
        <v>1</v>
      </c>
      <c r="FF9" s="17" t="str">
        <f>if(raw!FG8="OK",raw!OY8,raw!FG8)</f>
        <v>x</v>
      </c>
      <c r="FG9" s="16">
        <f>if(raw!FH8="OK",raw!OZ8,raw!FH8)</f>
        <v>25</v>
      </c>
      <c r="FH9" s="17">
        <f>if(raw!FI8="OK",raw!PA8,raw!FI8)</f>
        <v>24</v>
      </c>
      <c r="FI9" s="17">
        <f>if(raw!FJ8="OK",raw!PB8,raw!FJ8)</f>
        <v>4</v>
      </c>
      <c r="FJ9" s="17" t="str">
        <f>if(raw!FK8="OK",raw!PC8,raw!FK8)</f>
        <v>WA</v>
      </c>
      <c r="FK9" s="17" t="str">
        <f>if(raw!FL8="OK",raw!PD8,raw!FL8)</f>
        <v>x</v>
      </c>
      <c r="FL9" s="16">
        <f>if(raw!FM8="OK",raw!PE8,raw!FM8)</f>
        <v>1</v>
      </c>
      <c r="FM9" s="17">
        <f>if(raw!FN8="OK",raw!PF8,raw!FN8)</f>
        <v>1</v>
      </c>
      <c r="FN9" s="17">
        <f>if(raw!FO8="OK",raw!PG8,raw!FO8)</f>
        <v>1</v>
      </c>
      <c r="FO9" s="17">
        <f>if(raw!FP8="OK",raw!PH8,raw!FP8)</f>
        <v>1</v>
      </c>
      <c r="FP9" s="17">
        <f>if(raw!FQ8="OK",raw!PI8,raw!FQ8)</f>
        <v>1</v>
      </c>
      <c r="FQ9" s="17">
        <f>if(raw!FR8="OK",raw!PJ8,raw!FR8)</f>
        <v>1</v>
      </c>
      <c r="FR9" s="17">
        <f>if(raw!FS8="OK",raw!PK8,raw!FS8)</f>
        <v>1</v>
      </c>
      <c r="FS9" s="17">
        <f>if(raw!FT8="OK",raw!PL8,raw!FT8)</f>
        <v>1</v>
      </c>
      <c r="FT9" s="17">
        <f>if(raw!FU8="OK",raw!PM8,raw!FU8)</f>
        <v>1</v>
      </c>
      <c r="FU9" s="17">
        <f>if(raw!FV8="OK",raw!PN8,raw!FV8)</f>
        <v>1</v>
      </c>
      <c r="FV9" s="17">
        <f>if(raw!FW8="OK",raw!PO8,raw!FW8)</f>
        <v>1</v>
      </c>
      <c r="FW9" s="17">
        <f>if(raw!FX8="OK",raw!PP8,raw!FX8)</f>
        <v>1</v>
      </c>
      <c r="FX9" s="17">
        <f>if(raw!FY8="OK",raw!PQ8,raw!FY8)</f>
        <v>1</v>
      </c>
      <c r="FY9" s="17">
        <f>if(raw!FZ8="OK",raw!PR8,raw!FZ8)</f>
        <v>1</v>
      </c>
      <c r="FZ9" s="17">
        <f>if(raw!GA8="OK",raw!PS8,raw!GA8)</f>
        <v>1</v>
      </c>
      <c r="GA9" s="17">
        <f>if(raw!GB8="OK",raw!PT8,raw!GB8)</f>
        <v>1</v>
      </c>
      <c r="GB9" s="17">
        <f>if(raw!GC8="OK",raw!PU8,raw!GC8)</f>
        <v>1</v>
      </c>
      <c r="GC9" s="17">
        <f>if(raw!GD8="OK",raw!PV8,raw!GD8)</f>
        <v>1</v>
      </c>
      <c r="GD9" s="17">
        <f>if(raw!GE8="OK",raw!PW8,raw!GE8)</f>
        <v>1</v>
      </c>
      <c r="GE9" s="17">
        <f>if(raw!GF8="OK",raw!PX8,raw!GF8)</f>
        <v>1</v>
      </c>
      <c r="GF9" s="17">
        <f>if(raw!GG8="OK",raw!PY8,raw!GG8)</f>
        <v>1</v>
      </c>
      <c r="GG9" s="17">
        <f>if(raw!GH8="OK",raw!PZ8,raw!GH8)</f>
        <v>1</v>
      </c>
      <c r="GH9" s="17">
        <f>if(raw!GI8="OK",raw!QA8,raw!GI8)</f>
        <v>1</v>
      </c>
      <c r="GI9" s="17">
        <f>if(raw!GJ8="OK",raw!QB8,raw!GJ8)</f>
        <v>1</v>
      </c>
      <c r="GJ9" s="17">
        <f>if(raw!GK8="OK",raw!QC8,raw!GK8)</f>
        <v>1</v>
      </c>
      <c r="GK9" s="17">
        <f>if(raw!GL8="OK",raw!QD8,raw!GL8)</f>
        <v>1</v>
      </c>
      <c r="GL9" s="17">
        <f>if(raw!GM8="OK",raw!QE8,raw!GM8)</f>
        <v>1</v>
      </c>
      <c r="GM9" s="17">
        <f>if(raw!GN8="OK",raw!QF8,raw!GN8)</f>
        <v>1</v>
      </c>
      <c r="GN9" s="17">
        <f>if(raw!GO8="OK",raw!QG8,raw!GO8)</f>
        <v>1</v>
      </c>
      <c r="GO9" s="17">
        <f>if(raw!GP8="OK",raw!QH8,raw!GP8)</f>
        <v>1</v>
      </c>
      <c r="GP9" s="17">
        <f>if(raw!GQ8="OK",raw!QI8,raw!GQ8)</f>
        <v>1</v>
      </c>
      <c r="GQ9" s="17">
        <f>if(raw!GR8="OK",raw!QJ8,raw!GR8)</f>
        <v>1</v>
      </c>
      <c r="GR9" s="17">
        <f>if(raw!GS8="OK",raw!QK8,raw!GS8)</f>
        <v>1</v>
      </c>
      <c r="GS9" s="17">
        <f>if(raw!GT8="OK",raw!QL8,raw!GT8)</f>
        <v>1</v>
      </c>
      <c r="GT9" s="17">
        <f>if(raw!GU8="OK",raw!QM8,raw!GU8)</f>
        <v>1</v>
      </c>
      <c r="GU9" s="17">
        <f>if(raw!GV8="OK",raw!QN8,raw!GV8)</f>
        <v>1</v>
      </c>
      <c r="GV9" s="17">
        <f>if(raw!GW8="OK",raw!QO8,raw!GW8)</f>
        <v>1</v>
      </c>
      <c r="GW9" s="17">
        <f>if(raw!GX8="OK",raw!QP8,raw!GX8)</f>
        <v>1</v>
      </c>
      <c r="GX9" s="17">
        <f>if(raw!GY8="OK",raw!QQ8,raw!GY8)</f>
        <v>1</v>
      </c>
      <c r="GY9" s="17">
        <f>if(raw!GZ8="OK",raw!QR8,raw!GZ8)</f>
        <v>1</v>
      </c>
      <c r="GZ9" s="17">
        <f>if(raw!HA8="OK",raw!QS8,raw!HA8)</f>
        <v>1</v>
      </c>
      <c r="HA9" s="17">
        <f>if(raw!HB8="OK",raw!QT8,raw!HB8)</f>
        <v>1</v>
      </c>
      <c r="HB9" s="17">
        <f>if(raw!HC8="OK",raw!QU8,raw!HC8)</f>
        <v>1</v>
      </c>
      <c r="HC9" s="17">
        <f>if(raw!HD8="OK",raw!QV8,raw!HD8)</f>
        <v>1</v>
      </c>
      <c r="HD9" s="17">
        <f>if(raw!HE8="OK",raw!QW8,raw!HE8)</f>
        <v>1</v>
      </c>
      <c r="HE9" s="17">
        <f>if(raw!HF8="OK",raw!QX8,raw!HF8)</f>
        <v>1</v>
      </c>
      <c r="HF9" s="17">
        <f>if(raw!HG8="OK",raw!QY8,raw!HG8)</f>
        <v>1</v>
      </c>
      <c r="HG9" s="17">
        <f>if(raw!HH8="OK",raw!QZ8,raw!HH8)</f>
        <v>1</v>
      </c>
      <c r="HH9" s="17">
        <f>if(raw!HI8="OK",raw!RA8,raw!HI8)</f>
        <v>1</v>
      </c>
      <c r="HI9" s="17">
        <f>if(raw!HJ8="OK",raw!RB8,raw!HJ8)</f>
        <v>1</v>
      </c>
      <c r="HJ9" s="17">
        <f>if(raw!HK8="OK",raw!RC8,raw!HK8)</f>
        <v>1</v>
      </c>
      <c r="HK9" s="17">
        <f>if(raw!HL8="OK",raw!RD8,raw!HL8)</f>
        <v>1</v>
      </c>
      <c r="HL9" s="17">
        <f>if(raw!HM8="OK",raw!RE8,raw!HM8)</f>
        <v>1</v>
      </c>
      <c r="HM9" s="17">
        <f>if(raw!HN8="OK",raw!RF8,raw!HN8)</f>
        <v>1</v>
      </c>
      <c r="HN9" s="17">
        <f>if(raw!HO8="OK",raw!RG8,raw!HO8)</f>
        <v>1</v>
      </c>
      <c r="HO9" s="17">
        <f>if(raw!HP8="OK",raw!RH8,raw!HP8)</f>
        <v>1</v>
      </c>
      <c r="HP9" s="17">
        <f>if(raw!HQ8="OK",raw!RI8,raw!HQ8)</f>
        <v>1</v>
      </c>
      <c r="HQ9" s="17" t="str">
        <f>if(raw!HR8="OK",raw!RJ8,raw!HR8)</f>
        <v>x</v>
      </c>
      <c r="HR9" s="16">
        <f>if(raw!HS8="OK",raw!RK8,raw!HS8)</f>
        <v>1</v>
      </c>
      <c r="HS9" s="17">
        <f>if(raw!HT8="OK",raw!RL8,raw!HT8)</f>
        <v>1</v>
      </c>
      <c r="HT9" s="17">
        <f>if(raw!HU8="OK",raw!RM8,raw!HU8)</f>
        <v>1</v>
      </c>
      <c r="HU9" s="17">
        <f>if(raw!HV8="OK",raw!RN8,raw!HV8)</f>
        <v>1</v>
      </c>
      <c r="HV9" s="17">
        <f>if(raw!HW8="OK",raw!RO8,raw!HW8)</f>
        <v>1</v>
      </c>
      <c r="HW9" s="17">
        <f>if(raw!HX8="OK",raw!RP8,raw!HX8)</f>
        <v>1</v>
      </c>
      <c r="HX9" s="17">
        <f>if(raw!HY8="OK",raw!RQ8,raw!HY8)</f>
        <v>1</v>
      </c>
      <c r="HY9" s="17">
        <f>if(raw!HZ8="OK",raw!RR8,raw!HZ8)</f>
        <v>1</v>
      </c>
      <c r="HZ9" s="17">
        <f>if(raw!IA8="OK",raw!RS8,raw!IA8)</f>
        <v>1</v>
      </c>
      <c r="IA9" s="17">
        <f>if(raw!IB8="OK",raw!RT8,raw!IB8)</f>
        <v>1</v>
      </c>
      <c r="IB9" s="17">
        <f>if(raw!IC8="OK",raw!RU8,raw!IC8)</f>
        <v>1</v>
      </c>
      <c r="IC9" s="17">
        <f>if(raw!ID8="OK",raw!RV8,raw!ID8)</f>
        <v>1</v>
      </c>
      <c r="ID9" s="17">
        <f>if(raw!IE8="OK",raw!RW8,raw!IE8)</f>
        <v>1</v>
      </c>
      <c r="IE9" s="17">
        <f>if(raw!IF8="OK",raw!RX8,raw!IF8)</f>
        <v>1</v>
      </c>
      <c r="IF9" s="17">
        <f>if(raw!IG8="OK",raw!RY8,raw!IG8)</f>
        <v>1</v>
      </c>
      <c r="IG9" s="17">
        <f>if(raw!IH8="OK",raw!RZ8,raw!IH8)</f>
        <v>1</v>
      </c>
      <c r="IH9" s="17">
        <f>if(raw!II8="OK",raw!SA8,raw!II8)</f>
        <v>1</v>
      </c>
      <c r="II9" s="17">
        <f>if(raw!IJ8="OK",raw!SB8,raw!IJ8)</f>
        <v>1</v>
      </c>
      <c r="IJ9" s="17">
        <f>if(raw!IK8="OK",raw!SC8,raw!IK8)</f>
        <v>1</v>
      </c>
      <c r="IK9" s="17">
        <f>if(raw!IL8="OK",raw!SD8,raw!IL8)</f>
        <v>1</v>
      </c>
      <c r="IL9" s="17">
        <f>if(raw!IM8="OK",raw!SE8,raw!IM8)</f>
        <v>1</v>
      </c>
      <c r="IM9" s="17">
        <f>if(raw!IN8="OK",raw!SF8,raw!IN8)</f>
        <v>1</v>
      </c>
      <c r="IN9" s="17">
        <f>if(raw!IO8="OK",raw!SG8,raw!IO8)</f>
        <v>1</v>
      </c>
      <c r="IO9" s="17">
        <f>if(raw!IP8="OK",raw!SH8,raw!IP8)</f>
        <v>1</v>
      </c>
      <c r="IP9" s="17">
        <f>if(raw!IQ8="OK",raw!SI8,raw!IQ8)</f>
        <v>1</v>
      </c>
      <c r="IQ9" s="17">
        <f>if(raw!IR8="OK",raw!SJ8,raw!IR8)</f>
        <v>1</v>
      </c>
      <c r="IR9" s="17">
        <f>if(raw!IS8="OK",raw!SK8,raw!IS8)</f>
        <v>1</v>
      </c>
      <c r="IS9" s="17">
        <f>if(raw!IT8="OK",raw!SL8,raw!IT8)</f>
        <v>1</v>
      </c>
      <c r="IT9" s="17">
        <f>if(raw!IU8="OK",raw!SM8,raw!IU8)</f>
        <v>1</v>
      </c>
      <c r="IU9" s="17">
        <f>if(raw!IV8="OK",raw!SN8,raw!IV8)</f>
        <v>1</v>
      </c>
      <c r="IV9" s="17">
        <f>if(raw!IW8="OK",raw!SO8,raw!IW8)</f>
        <v>1</v>
      </c>
      <c r="IW9" s="17">
        <f>if(raw!IX8="OK",raw!SP8,raw!IX8)</f>
        <v>1</v>
      </c>
      <c r="IX9" s="17">
        <f>if(raw!IY8="OK",raw!SQ8,raw!IY8)</f>
        <v>1</v>
      </c>
      <c r="IY9" s="17">
        <f>if(raw!IZ8="OK",raw!SR8,raw!IZ8)</f>
        <v>1</v>
      </c>
      <c r="IZ9" s="17">
        <f>if(raw!JA8="OK",raw!SS8,raw!JA8)</f>
        <v>1</v>
      </c>
      <c r="JA9" s="17">
        <f>if(raw!JB8="OK",raw!ST8,raw!JB8)</f>
        <v>1</v>
      </c>
      <c r="JB9" s="17">
        <f>if(raw!JC8="OK",raw!SU8,raw!JC8)</f>
        <v>1</v>
      </c>
      <c r="JC9" s="17">
        <f>if(raw!JD8="OK",raw!SV8,raw!JD8)</f>
        <v>1</v>
      </c>
      <c r="JD9" s="17">
        <f>if(raw!JE8="OK",raw!SW8,raw!JE8)</f>
        <v>1</v>
      </c>
      <c r="JE9" s="17">
        <f>if(raw!JF8="OK",raw!SX8,raw!JF8)</f>
        <v>1</v>
      </c>
      <c r="JF9" s="17">
        <f>if(raw!JG8="OK",raw!SY8,raw!JG8)</f>
        <v>1</v>
      </c>
      <c r="JG9" s="17">
        <f>if(raw!JH8="OK",raw!SZ8,raw!JH8)</f>
        <v>1</v>
      </c>
      <c r="JH9" s="17">
        <f>if(raw!JI8="OK",raw!TA8,raw!JI8)</f>
        <v>1</v>
      </c>
      <c r="JI9" s="17">
        <f>if(raw!JJ8="OK",raw!TB8,raw!JJ8)</f>
        <v>1</v>
      </c>
      <c r="JJ9" s="17">
        <f>if(raw!JK8="OK",raw!TC8,raw!JK8)</f>
        <v>1</v>
      </c>
    </row>
    <row r="10">
      <c r="A10" s="13">
        <v>2.0</v>
      </c>
      <c r="B10" s="13">
        <f t="shared" si="1"/>
        <v>8</v>
      </c>
      <c r="C10" s="14" t="str">
        <f>raw!B9</f>
        <v>Siske</v>
      </c>
      <c r="D10" s="14" t="str">
        <f>raw!C9</f>
        <v>Marko</v>
      </c>
      <c r="E10" s="14" t="str">
        <f>raw!D9</f>
        <v>Sisovic</v>
      </c>
      <c r="F10" s="15">
        <f t="shared" si="2"/>
        <v>235</v>
      </c>
      <c r="G10" s="14" t="str">
        <f>raw!F9</f>
        <v>ODOBREN</v>
      </c>
      <c r="H10" s="14" t="str">
        <f>raw!G9</f>
        <v>Stari grad</v>
      </c>
      <c r="I10" s="14" t="str">
        <f>raw!H9</f>
        <v>Matematička gimnazija</v>
      </c>
      <c r="J10" s="14" t="str">
        <f>raw!I9</f>
        <v>III</v>
      </c>
      <c r="K10" s="14" t="str">
        <f>raw!J9</f>
        <v>A</v>
      </c>
      <c r="L10" s="14" t="str">
        <f>raw!K9</f>
        <v>Jelena Hadžipurić</v>
      </c>
      <c r="M10" s="16">
        <f>raw!M9</f>
        <v>100</v>
      </c>
      <c r="N10" s="17">
        <f>raw!N9</f>
        <v>13</v>
      </c>
      <c r="O10" s="17">
        <f>raw!O9</f>
        <v>49</v>
      </c>
      <c r="P10" s="17">
        <f>raw!Q9</f>
        <v>17</v>
      </c>
      <c r="Q10" s="17">
        <f>raw!R9</f>
        <v>35</v>
      </c>
      <c r="R10" s="17">
        <f>raw!S9</f>
        <v>21</v>
      </c>
      <c r="S10" s="17" t="str">
        <f>if(raw!T9="OK",raw!JL9,raw!T9)</f>
        <v>x</v>
      </c>
      <c r="T10" s="17" t="str">
        <f>if(raw!U9="OK",raw!JM9,raw!U9)</f>
        <v>x</v>
      </c>
      <c r="U10" s="16">
        <f>if(raw!V9="OK",raw!JN9,raw!V9)</f>
        <v>1</v>
      </c>
      <c r="V10" s="17">
        <f>if(raw!W9="OK",raw!JO9,raw!W9)</f>
        <v>1</v>
      </c>
      <c r="W10" s="17">
        <f>if(raw!X9="OK",raw!JP9,raw!X9)</f>
        <v>1</v>
      </c>
      <c r="X10" s="17">
        <f>if(raw!Y9="OK",raw!JQ9,raw!Y9)</f>
        <v>1</v>
      </c>
      <c r="Y10" s="17">
        <f>if(raw!Z9="OK",raw!JR9,raw!Z9)</f>
        <v>1</v>
      </c>
      <c r="Z10" s="17">
        <f>if(raw!AA9="OK",raw!JS9,raw!AA9)</f>
        <v>1</v>
      </c>
      <c r="AA10" s="17">
        <f>if(raw!AB9="OK",raw!JT9,raw!AB9)</f>
        <v>1</v>
      </c>
      <c r="AB10" s="17">
        <f>if(raw!AC9="OK",raw!JU9,raw!AC9)</f>
        <v>1</v>
      </c>
      <c r="AC10" s="17">
        <f>if(raw!AD9="OK",raw!JV9,raw!AD9)</f>
        <v>1</v>
      </c>
      <c r="AD10" s="17">
        <f>if(raw!AE9="OK",raw!JW9,raw!AE9)</f>
        <v>1</v>
      </c>
      <c r="AE10" s="17">
        <f>if(raw!AF9="OK",raw!JX9,raw!AF9)</f>
        <v>1</v>
      </c>
      <c r="AF10" s="17">
        <f>if(raw!AG9="OK",raw!JY9,raw!AG9)</f>
        <v>1</v>
      </c>
      <c r="AG10" s="17">
        <f>if(raw!AH9="OK",raw!JZ9,raw!AH9)</f>
        <v>1</v>
      </c>
      <c r="AH10" s="17">
        <f>if(raw!AI9="OK",raw!KA9,raw!AI9)</f>
        <v>1</v>
      </c>
      <c r="AI10" s="17">
        <f>if(raw!AJ9="OK",raw!KB9,raw!AJ9)</f>
        <v>1</v>
      </c>
      <c r="AJ10" s="17">
        <f>if(raw!AK9="OK",raw!KC9,raw!AK9)</f>
        <v>1</v>
      </c>
      <c r="AK10" s="17">
        <f>if(raw!AL9="OK",raw!KD9,raw!AL9)</f>
        <v>1</v>
      </c>
      <c r="AL10" s="17">
        <f>if(raw!AM9="OK",raw!KE9,raw!AM9)</f>
        <v>1</v>
      </c>
      <c r="AM10" s="17">
        <f>if(raw!AN9="OK",raw!KF9,raw!AN9)</f>
        <v>1</v>
      </c>
      <c r="AN10" s="17">
        <f>if(raw!AO9="OK",raw!KG9,raw!AO9)</f>
        <v>1</v>
      </c>
      <c r="AO10" s="17" t="str">
        <f>if(raw!AP9="OK",raw!KH9,raw!AP9)</f>
        <v>x</v>
      </c>
      <c r="AP10" s="16">
        <f>if(raw!AQ9="OK",raw!KI9,raw!AQ9)</f>
        <v>1</v>
      </c>
      <c r="AQ10" s="17">
        <f>if(raw!AR9="OK",raw!KJ9,raw!AR9)</f>
        <v>1</v>
      </c>
      <c r="AR10" s="17">
        <f>if(raw!AS9="OK",raw!KK9,raw!AS9)</f>
        <v>1</v>
      </c>
      <c r="AS10" s="17">
        <f>if(raw!AT9="OK",raw!KL9,raw!AT9)</f>
        <v>1</v>
      </c>
      <c r="AT10" s="17">
        <f>if(raw!AU9="OK",raw!KM9,raw!AU9)</f>
        <v>1</v>
      </c>
      <c r="AU10" s="17">
        <f>if(raw!AV9="OK",raw!KN9,raw!AV9)</f>
        <v>1</v>
      </c>
      <c r="AV10" s="17">
        <f>if(raw!AW9="OK",raw!KO9,raw!AW9)</f>
        <v>1</v>
      </c>
      <c r="AW10" s="17">
        <f>if(raw!AX9="OK",raw!KP9,raw!AX9)</f>
        <v>1</v>
      </c>
      <c r="AX10" s="17" t="str">
        <f>if(raw!AY9="OK",raw!KQ9,raw!AY9)</f>
        <v>WA</v>
      </c>
      <c r="AY10" s="17" t="str">
        <f>if(raw!AZ9="OK",raw!KR9,raw!AZ9)</f>
        <v>WA</v>
      </c>
      <c r="AZ10" s="17" t="str">
        <f>if(raw!BA9="OK",raw!KS9,raw!BA9)</f>
        <v>WA</v>
      </c>
      <c r="BA10" s="17" t="str">
        <f>if(raw!BB9="OK",raw!KT9,raw!BB9)</f>
        <v>WA</v>
      </c>
      <c r="BB10" s="17" t="str">
        <f>if(raw!BC9="OK",raw!KU9,raw!BC9)</f>
        <v>WA</v>
      </c>
      <c r="BC10" s="17" t="str">
        <f>if(raw!BD9="OK",raw!KV9,raw!BD9)</f>
        <v>WA</v>
      </c>
      <c r="BD10" s="17" t="str">
        <f>if(raw!BE9="OK",raw!KW9,raw!BE9)</f>
        <v>WA</v>
      </c>
      <c r="BE10" s="17" t="str">
        <f>if(raw!BF9="OK",raw!KX9,raw!BF9)</f>
        <v>WA</v>
      </c>
      <c r="BF10" s="17" t="str">
        <f>if(raw!BG9="OK",raw!KY9,raw!BG9)</f>
        <v>WA</v>
      </c>
      <c r="BG10" s="17" t="str">
        <f>if(raw!BH9="OK",raw!KZ9,raw!BH9)</f>
        <v>WA</v>
      </c>
      <c r="BH10" s="17" t="str">
        <f>if(raw!BI9="OK",raw!LA9,raw!BI9)</f>
        <v>WA</v>
      </c>
      <c r="BI10" s="17" t="str">
        <f>if(raw!BJ9="OK",raw!LB9,raw!BJ9)</f>
        <v>WA</v>
      </c>
      <c r="BJ10" s="17" t="str">
        <f>if(raw!BK9="OK",raw!LC9,raw!BK9)</f>
        <v>WA</v>
      </c>
      <c r="BK10" s="17" t="str">
        <f>if(raw!BL9="OK",raw!LD9,raw!BL9)</f>
        <v>WA</v>
      </c>
      <c r="BL10" s="17" t="str">
        <f>if(raw!BM9="OK",raw!LE9,raw!BM9)</f>
        <v>WA</v>
      </c>
      <c r="BM10" s="17" t="str">
        <f>if(raw!BN9="OK",raw!LF9,raw!BN9)</f>
        <v>WA</v>
      </c>
      <c r="BN10" s="17" t="str">
        <f>if(raw!BO9="OK",raw!LG9,raw!BO9)</f>
        <v>WA</v>
      </c>
      <c r="BO10" s="17" t="str">
        <f>if(raw!BP9="OK",raw!LH9,raw!BP9)</f>
        <v>RTE</v>
      </c>
      <c r="BP10" s="17" t="str">
        <f>if(raw!BQ9="OK",raw!LI9,raw!BQ9)</f>
        <v>RTE</v>
      </c>
      <c r="BQ10" s="17" t="str">
        <f>if(raw!BR9="OK",raw!LJ9,raw!BR9)</f>
        <v>RTE</v>
      </c>
      <c r="BR10" s="17" t="str">
        <f>if(raw!BS9="OK",raw!LK9,raw!BS9)</f>
        <v>RTE</v>
      </c>
      <c r="BS10" s="17" t="str">
        <f>if(raw!BT9="OK",raw!LL9,raw!BT9)</f>
        <v>RTE</v>
      </c>
      <c r="BT10" s="17" t="str">
        <f>if(raw!BU9="OK",raw!LM9,raw!BU9)</f>
        <v>RTE</v>
      </c>
      <c r="BU10" s="17" t="str">
        <f>if(raw!BV9="OK",raw!LN9,raw!BV9)</f>
        <v>RTE</v>
      </c>
      <c r="BV10" s="17" t="str">
        <f>if(raw!BW9="OK",raw!LO9,raw!BW9)</f>
        <v>RTE</v>
      </c>
      <c r="BW10" s="17" t="str">
        <f>if(raw!BX9="OK",raw!LP9,raw!BX9)</f>
        <v>RTE</v>
      </c>
      <c r="BX10" s="17" t="str">
        <f>if(raw!BY9="OK",raw!LQ9,raw!BY9)</f>
        <v>RTE</v>
      </c>
      <c r="BY10" s="17" t="str">
        <f>if(raw!BZ9="OK",raw!LR9,raw!BZ9)</f>
        <v>RTE</v>
      </c>
      <c r="BZ10" s="17" t="str">
        <f>if(raw!CA9="OK",raw!LS9,raw!CA9)</f>
        <v>RTE</v>
      </c>
      <c r="CA10" s="17" t="str">
        <f>if(raw!CB9="OK",raw!LT9,raw!CB9)</f>
        <v>RTE</v>
      </c>
      <c r="CB10" s="17" t="str">
        <f>if(raw!CC9="OK",raw!LU9,raw!CC9)</f>
        <v>RTE</v>
      </c>
      <c r="CC10" s="17" t="str">
        <f>if(raw!CD9="OK",raw!LV9,raw!CD9)</f>
        <v>RTE</v>
      </c>
      <c r="CD10" s="17" t="str">
        <f>if(raw!CE9="OK",raw!LW9,raw!CE9)</f>
        <v>RTE</v>
      </c>
      <c r="CE10" s="17" t="str">
        <f>if(raw!CF9="OK",raw!LX9,raw!CF9)</f>
        <v>RTE</v>
      </c>
      <c r="CF10" s="17" t="str">
        <f>if(raw!CG9="OK",raw!LY9,raw!CG9)</f>
        <v>RTE</v>
      </c>
      <c r="CG10" s="17" t="str">
        <f>if(raw!CH9="OK",raw!LZ9,raw!CH9)</f>
        <v>RTE</v>
      </c>
      <c r="CH10" s="17" t="str">
        <f>if(raw!CI9="OK",raw!MA9,raw!CI9)</f>
        <v>RTE</v>
      </c>
      <c r="CI10" s="17" t="str">
        <f>if(raw!CJ9="OK",raw!MB9,raw!CJ9)</f>
        <v>RTE</v>
      </c>
      <c r="CJ10" s="17" t="str">
        <f>if(raw!CK9="OK",raw!MC9,raw!CK9)</f>
        <v>RTE</v>
      </c>
      <c r="CK10" s="17" t="str">
        <f>if(raw!CL9="OK",raw!MD9,raw!CL9)</f>
        <v>RTE</v>
      </c>
      <c r="CL10" s="17" t="str">
        <f>if(raw!CM9="OK",raw!ME9,raw!CM9)</f>
        <v>RTE</v>
      </c>
      <c r="CM10" s="17" t="str">
        <f>if(raw!CN9="OK",raw!MF9,raw!CN9)</f>
        <v>TLE</v>
      </c>
      <c r="CN10" s="17" t="str">
        <f>if(raw!CO9="OK",raw!MG9,raw!CO9)</f>
        <v>TLE</v>
      </c>
      <c r="CO10" s="17" t="str">
        <f>if(raw!CP9="OK",raw!MH9,raw!CP9)</f>
        <v>TLE</v>
      </c>
      <c r="CP10" s="17" t="str">
        <f>if(raw!CQ9="OK",raw!MI9,raw!CQ9)</f>
        <v>TLE</v>
      </c>
      <c r="CQ10" s="17" t="str">
        <f>if(raw!CR9="OK",raw!MJ9,raw!CR9)</f>
        <v>TLE</v>
      </c>
      <c r="CR10" s="17" t="str">
        <f>if(raw!CS9="OK",raw!MK9,raw!CS9)</f>
        <v>TLE</v>
      </c>
      <c r="CS10" s="17" t="str">
        <f>if(raw!CT9="OK",raw!ML9,raw!CT9)</f>
        <v>TLE</v>
      </c>
      <c r="CT10" s="17" t="str">
        <f>if(raw!CU9="OK",raw!MM9,raw!CU9)</f>
        <v>TLE</v>
      </c>
      <c r="CU10" s="17" t="str">
        <f>if(raw!CV9="OK",raw!MN9,raw!CV9)</f>
        <v>TLE</v>
      </c>
      <c r="CV10" s="17" t="str">
        <f>if(raw!CW9="OK",raw!MO9,raw!CW9)</f>
        <v>TLE</v>
      </c>
      <c r="CW10" s="17" t="str">
        <f>if(raw!CX9="OK",raw!MP9,raw!CX9)</f>
        <v>TLE</v>
      </c>
      <c r="CX10" s="17" t="str">
        <f>if(raw!CY9="OK",raw!MQ9,raw!CY9)</f>
        <v>TLE</v>
      </c>
      <c r="CY10" s="17" t="str">
        <f>if(raw!CZ9="OK",raw!MR9,raw!CZ9)</f>
        <v>x</v>
      </c>
      <c r="CZ10" s="16">
        <f>if(raw!DA9="OK",raw!MS9,raw!DA9)</f>
        <v>1</v>
      </c>
      <c r="DA10" s="17">
        <f>if(raw!DB9="OK",raw!MT9,raw!DB9)</f>
        <v>1</v>
      </c>
      <c r="DB10" s="17">
        <f>if(raw!DC9="OK",raw!MU9,raw!DC9)</f>
        <v>1</v>
      </c>
      <c r="DC10" s="17">
        <f>if(raw!DD9="OK",raw!MV9,raw!DD9)</f>
        <v>1</v>
      </c>
      <c r="DD10" s="17">
        <f>if(raw!DE9="OK",raw!MW9,raw!DE9)</f>
        <v>1</v>
      </c>
      <c r="DE10" s="17">
        <f>if(raw!DF9="OK",raw!MX9,raw!DF9)</f>
        <v>1</v>
      </c>
      <c r="DF10" s="17">
        <f>if(raw!DG9="OK",raw!MY9,raw!DG9)</f>
        <v>1</v>
      </c>
      <c r="DG10" s="17">
        <f>if(raw!DH9="OK",raw!MZ9,raw!DH9)</f>
        <v>1</v>
      </c>
      <c r="DH10" s="17">
        <f>if(raw!DI9="OK",raw!NA9,raw!DI9)</f>
        <v>1</v>
      </c>
      <c r="DI10" s="17">
        <f>if(raw!DJ9="OK",raw!NB9,raw!DJ9)</f>
        <v>1</v>
      </c>
      <c r="DJ10" s="17">
        <f>if(raw!DK9="OK",raw!NC9,raw!DK9)</f>
        <v>1</v>
      </c>
      <c r="DK10" s="17">
        <f>if(raw!DL9="OK",raw!ND9,raw!DL9)</f>
        <v>1</v>
      </c>
      <c r="DL10" s="17">
        <f>if(raw!DM9="OK",raw!NE9,raw!DM9)</f>
        <v>1</v>
      </c>
      <c r="DM10" s="17">
        <f>if(raw!DN9="OK",raw!NF9,raw!DN9)</f>
        <v>1</v>
      </c>
      <c r="DN10" s="17">
        <f>if(raw!DO9="OK",raw!NG9,raw!DO9)</f>
        <v>1</v>
      </c>
      <c r="DO10" s="17">
        <f>if(raw!DP9="OK",raw!NH9,raw!DP9)</f>
        <v>1</v>
      </c>
      <c r="DP10" s="17">
        <f>if(raw!DQ9="OK",raw!NI9,raw!DQ9)</f>
        <v>1</v>
      </c>
      <c r="DQ10" s="17">
        <f>if(raw!DR9="OK",raw!NJ9,raw!DR9)</f>
        <v>1</v>
      </c>
      <c r="DR10" s="17">
        <f>if(raw!DS9="OK",raw!NK9,raw!DS9)</f>
        <v>1</v>
      </c>
      <c r="DS10" s="17">
        <f>if(raw!DT9="OK",raw!NL9,raw!DT9)</f>
        <v>1</v>
      </c>
      <c r="DT10" s="17">
        <f>if(raw!DU9="OK",raw!NM9,raw!DU9)</f>
        <v>1</v>
      </c>
      <c r="DU10" s="17">
        <f>if(raw!DV9="OK",raw!NN9,raw!DV9)</f>
        <v>1</v>
      </c>
      <c r="DV10" s="17">
        <f>if(raw!DW9="OK",raw!NO9,raw!DW9)</f>
        <v>1</v>
      </c>
      <c r="DW10" s="17">
        <f>if(raw!DX9="OK",raw!NP9,raw!DX9)</f>
        <v>1</v>
      </c>
      <c r="DX10" s="17">
        <f>if(raw!DY9="OK",raw!NQ9,raw!DY9)</f>
        <v>1</v>
      </c>
      <c r="DY10" s="17">
        <f>if(raw!DZ9="OK",raw!NR9,raw!DZ9)</f>
        <v>1</v>
      </c>
      <c r="DZ10" s="17">
        <f>if(raw!EA9="OK",raw!NS9,raw!EA9)</f>
        <v>1</v>
      </c>
      <c r="EA10" s="17">
        <f>if(raw!EB9="OK",raw!NT9,raw!EB9)</f>
        <v>1</v>
      </c>
      <c r="EB10" s="17">
        <f>if(raw!EC9="OK",raw!NU9,raw!EC9)</f>
        <v>1</v>
      </c>
      <c r="EC10" s="17">
        <f>if(raw!ED9="OK",raw!NV9,raw!ED9)</f>
        <v>1</v>
      </c>
      <c r="ED10" s="17">
        <f>if(raw!EE9="OK",raw!NW9,raw!EE9)</f>
        <v>1</v>
      </c>
      <c r="EE10" s="17">
        <f>if(raw!EF9="OK",raw!NX9,raw!EF9)</f>
        <v>1</v>
      </c>
      <c r="EF10" s="17">
        <f>if(raw!EG9="OK",raw!NY9,raw!EG9)</f>
        <v>1</v>
      </c>
      <c r="EG10" s="17">
        <f>if(raw!EH9="OK",raw!NZ9,raw!EH9)</f>
        <v>1</v>
      </c>
      <c r="EH10" s="17">
        <f>if(raw!EI9="OK",raw!OA9,raw!EI9)</f>
        <v>1</v>
      </c>
      <c r="EI10" s="17" t="str">
        <f>if(raw!EJ9="OK",raw!OB9,raw!EJ9)</f>
        <v>WA</v>
      </c>
      <c r="EJ10" s="17">
        <f>if(raw!EK9="OK",raw!OC9,raw!EK9)</f>
        <v>1</v>
      </c>
      <c r="EK10" s="17" t="str">
        <f>if(raw!EL9="OK",raw!OD9,raw!EL9)</f>
        <v>TLE</v>
      </c>
      <c r="EL10" s="17" t="str">
        <f>if(raw!EM9="OK",raw!OE9,raw!EM9)</f>
        <v>TLE</v>
      </c>
      <c r="EM10" s="17" t="str">
        <f>if(raw!EN9="OK",raw!OF9,raw!EN9)</f>
        <v>TLE</v>
      </c>
      <c r="EN10" s="17" t="str">
        <f>if(raw!EO9="OK",raw!OG9,raw!EO9)</f>
        <v>TLE</v>
      </c>
      <c r="EO10" s="17" t="str">
        <f>if(raw!EP9="OK",raw!OH9,raw!EP9)</f>
        <v>TLE</v>
      </c>
      <c r="EP10" s="17" t="str">
        <f>if(raw!EQ9="OK",raw!OI9,raw!EQ9)</f>
        <v>TLE</v>
      </c>
      <c r="EQ10" s="17" t="str">
        <f>if(raw!ER9="OK",raw!OJ9,raw!ER9)</f>
        <v>TLE</v>
      </c>
      <c r="ER10" s="17" t="str">
        <f>if(raw!ES9="OK",raw!OK9,raw!ES9)</f>
        <v>TLE</v>
      </c>
      <c r="ES10" s="17" t="str">
        <f>if(raw!ET9="OK",raw!OL9,raw!ET9)</f>
        <v>TLE</v>
      </c>
      <c r="ET10" s="17" t="str">
        <f>if(raw!EU9="OK",raw!OM9,raw!EU9)</f>
        <v>TLE</v>
      </c>
      <c r="EU10" s="17" t="str">
        <f>if(raw!EV9="OK",raw!ON9,raw!EV9)</f>
        <v>TLE</v>
      </c>
      <c r="EV10" s="17" t="str">
        <f>if(raw!EW9="OK",raw!OO9,raw!EW9)</f>
        <v>WA</v>
      </c>
      <c r="EW10" s="17" t="str">
        <f>if(raw!EX9="OK",raw!OP9,raw!EX9)</f>
        <v>TLE</v>
      </c>
      <c r="EX10" s="17" t="str">
        <f>if(raw!EY9="OK",raw!OQ9,raw!EY9)</f>
        <v>TLE</v>
      </c>
      <c r="EY10" s="17" t="str">
        <f>if(raw!EZ9="OK",raw!OR9,raw!EZ9)</f>
        <v>TLE</v>
      </c>
      <c r="EZ10" s="17" t="str">
        <f>if(raw!FA9="OK",raw!OS9,raw!FA9)</f>
        <v>TLE</v>
      </c>
      <c r="FA10" s="17">
        <f>if(raw!FB9="OK",raw!OT9,raw!FB9)</f>
        <v>1</v>
      </c>
      <c r="FB10" s="17">
        <f>if(raw!FC9="OK",raw!OU9,raw!FC9)</f>
        <v>1</v>
      </c>
      <c r="FC10" s="17" t="str">
        <f>if(raw!FD9="OK",raw!OV9,raw!FD9)</f>
        <v>TLE</v>
      </c>
      <c r="FD10" s="17" t="str">
        <f>if(raw!FE9="OK",raw!OW9,raw!FE9)</f>
        <v>TLE</v>
      </c>
      <c r="FE10" s="17" t="str">
        <f>if(raw!FF9="OK",raw!OX9,raw!FF9)</f>
        <v>TLE</v>
      </c>
      <c r="FF10" s="17" t="str">
        <f>if(raw!FG9="OK",raw!OY9,raw!FG9)</f>
        <v>x</v>
      </c>
      <c r="FG10" s="16">
        <f>if(raw!FH9="OK",raw!OZ9,raw!FH9)</f>
        <v>17</v>
      </c>
      <c r="FH10" s="17" t="str">
        <f>if(raw!FI9="OK",raw!PA9,raw!FI9)</f>
        <v>WA</v>
      </c>
      <c r="FI10" s="17" t="str">
        <f>if(raw!FJ9="OK",raw!PB9,raw!FJ9)</f>
        <v>WA</v>
      </c>
      <c r="FJ10" s="17" t="str">
        <f>if(raw!FK9="OK",raw!PC9,raw!FK9)</f>
        <v>WA</v>
      </c>
      <c r="FK10" s="17" t="str">
        <f>if(raw!FL9="OK",raw!PD9,raw!FL9)</f>
        <v>x</v>
      </c>
      <c r="FL10" s="16">
        <f>if(raw!FM9="OK",raw!PE9,raw!FM9)</f>
        <v>1</v>
      </c>
      <c r="FM10" s="17">
        <f>if(raw!FN9="OK",raw!PF9,raw!FN9)</f>
        <v>1</v>
      </c>
      <c r="FN10" s="17">
        <f>if(raw!FO9="OK",raw!PG9,raw!FO9)</f>
        <v>1</v>
      </c>
      <c r="FO10" s="17">
        <f>if(raw!FP9="OK",raw!PH9,raw!FP9)</f>
        <v>1</v>
      </c>
      <c r="FP10" s="17">
        <f>if(raw!FQ9="OK",raw!PI9,raw!FQ9)</f>
        <v>1</v>
      </c>
      <c r="FQ10" s="17">
        <f>if(raw!FR9="OK",raw!PJ9,raw!FR9)</f>
        <v>1</v>
      </c>
      <c r="FR10" s="17">
        <f>if(raw!FS9="OK",raw!PK9,raw!FS9)</f>
        <v>1</v>
      </c>
      <c r="FS10" s="17">
        <f>if(raw!FT9="OK",raw!PL9,raw!FT9)</f>
        <v>1</v>
      </c>
      <c r="FT10" s="17">
        <f>if(raw!FU9="OK",raw!PM9,raw!FU9)</f>
        <v>1</v>
      </c>
      <c r="FU10" s="17">
        <f>if(raw!FV9="OK",raw!PN9,raw!FV9)</f>
        <v>1</v>
      </c>
      <c r="FV10" s="17">
        <f>if(raw!FW9="OK",raw!PO9,raw!FW9)</f>
        <v>1</v>
      </c>
      <c r="FW10" s="17">
        <f>if(raw!FX9="OK",raw!PP9,raw!FX9)</f>
        <v>1</v>
      </c>
      <c r="FX10" s="17">
        <f>if(raw!FY9="OK",raw!PQ9,raw!FY9)</f>
        <v>1</v>
      </c>
      <c r="FY10" s="17">
        <f>if(raw!FZ9="OK",raw!PR9,raw!FZ9)</f>
        <v>1</v>
      </c>
      <c r="FZ10" s="17">
        <f>if(raw!GA9="OK",raw!PS9,raw!GA9)</f>
        <v>1</v>
      </c>
      <c r="GA10" s="17">
        <f>if(raw!GB9="OK",raw!PT9,raw!GB9)</f>
        <v>1</v>
      </c>
      <c r="GB10" s="17">
        <f>if(raw!GC9="OK",raw!PU9,raw!GC9)</f>
        <v>1</v>
      </c>
      <c r="GC10" s="17">
        <f>if(raw!GD9="OK",raw!PV9,raw!GD9)</f>
        <v>1</v>
      </c>
      <c r="GD10" s="17">
        <f>if(raw!GE9="OK",raw!PW9,raw!GE9)</f>
        <v>1</v>
      </c>
      <c r="GE10" s="17">
        <f>if(raw!GF9="OK",raw!PX9,raw!GF9)</f>
        <v>1</v>
      </c>
      <c r="GF10" s="17">
        <f>if(raw!GG9="OK",raw!PY9,raw!GG9)</f>
        <v>1</v>
      </c>
      <c r="GG10" s="17">
        <f>if(raw!GH9="OK",raw!PZ9,raw!GH9)</f>
        <v>1</v>
      </c>
      <c r="GH10" s="17">
        <f>if(raw!GI9="OK",raw!QA9,raw!GI9)</f>
        <v>1</v>
      </c>
      <c r="GI10" s="17">
        <f>if(raw!GJ9="OK",raw!QB9,raw!GJ9)</f>
        <v>1</v>
      </c>
      <c r="GJ10" s="17">
        <f>if(raw!GK9="OK",raw!QC9,raw!GK9)</f>
        <v>1</v>
      </c>
      <c r="GK10" s="17">
        <f>if(raw!GL9="OK",raw!QD9,raw!GL9)</f>
        <v>1</v>
      </c>
      <c r="GL10" s="17">
        <f>if(raw!GM9="OK",raw!QE9,raw!GM9)</f>
        <v>1</v>
      </c>
      <c r="GM10" s="17">
        <f>if(raw!GN9="OK",raw!QF9,raw!GN9)</f>
        <v>1</v>
      </c>
      <c r="GN10" s="17">
        <f>if(raw!GO9="OK",raw!QG9,raw!GO9)</f>
        <v>1</v>
      </c>
      <c r="GO10" s="17">
        <f>if(raw!GP9="OK",raw!QH9,raw!GP9)</f>
        <v>1</v>
      </c>
      <c r="GP10" s="17">
        <f>if(raw!GQ9="OK",raw!QI9,raw!GQ9)</f>
        <v>1</v>
      </c>
      <c r="GQ10" s="17">
        <f>if(raw!GR9="OK",raw!QJ9,raw!GR9)</f>
        <v>1</v>
      </c>
      <c r="GR10" s="17">
        <f>if(raw!GS9="OK",raw!QK9,raw!GS9)</f>
        <v>1</v>
      </c>
      <c r="GS10" s="17">
        <f>if(raw!GT9="OK",raw!QL9,raw!GT9)</f>
        <v>1</v>
      </c>
      <c r="GT10" s="17" t="str">
        <f>if(raw!GU9="OK",raw!QM9,raw!GU9)</f>
        <v>TLE</v>
      </c>
      <c r="GU10" s="17" t="str">
        <f>if(raw!GV9="OK",raw!QN9,raw!GV9)</f>
        <v>TLE</v>
      </c>
      <c r="GV10" s="17" t="str">
        <f>if(raw!GW9="OK",raw!QO9,raw!GW9)</f>
        <v>TLE</v>
      </c>
      <c r="GW10" s="17" t="str">
        <f>if(raw!GX9="OK",raw!QP9,raw!GX9)</f>
        <v>TLE</v>
      </c>
      <c r="GX10" s="17" t="str">
        <f>if(raw!GY9="OK",raw!QQ9,raw!GY9)</f>
        <v>TLE</v>
      </c>
      <c r="GY10" s="17" t="str">
        <f>if(raw!GZ9="OK",raw!QR9,raw!GZ9)</f>
        <v>TLE</v>
      </c>
      <c r="GZ10" s="17" t="str">
        <f>if(raw!HA9="OK",raw!QS9,raw!HA9)</f>
        <v>TLE</v>
      </c>
      <c r="HA10" s="17" t="str">
        <f>if(raw!HB9="OK",raw!QT9,raw!HB9)</f>
        <v>TLE</v>
      </c>
      <c r="HB10" s="17" t="str">
        <f>if(raw!HC9="OK",raw!QU9,raw!HC9)</f>
        <v>TLE</v>
      </c>
      <c r="HC10" s="17" t="str">
        <f>if(raw!HD9="OK",raw!QV9,raw!HD9)</f>
        <v>TLE</v>
      </c>
      <c r="HD10" s="17" t="str">
        <f>if(raw!HE9="OK",raw!QW9,raw!HE9)</f>
        <v>TLE</v>
      </c>
      <c r="HE10" s="17" t="str">
        <f>if(raw!HF9="OK",raw!QX9,raw!HF9)</f>
        <v>TLE</v>
      </c>
      <c r="HF10" s="17" t="str">
        <f>if(raw!HG9="OK",raw!QY9,raw!HG9)</f>
        <v>TLE</v>
      </c>
      <c r="HG10" s="17" t="str">
        <f>if(raw!HH9="OK",raw!QZ9,raw!HH9)</f>
        <v>TLE</v>
      </c>
      <c r="HH10" s="17" t="str">
        <f>if(raw!HI9="OK",raw!RA9,raw!HI9)</f>
        <v>TLE</v>
      </c>
      <c r="HI10" s="17" t="str">
        <f>if(raw!HJ9="OK",raw!RB9,raw!HJ9)</f>
        <v>TLE</v>
      </c>
      <c r="HJ10" s="17" t="str">
        <f>if(raw!HK9="OK",raw!RC9,raw!HK9)</f>
        <v>TLE</v>
      </c>
      <c r="HK10" s="17" t="str">
        <f>if(raw!HL9="OK",raw!RD9,raw!HL9)</f>
        <v>TLE</v>
      </c>
      <c r="HL10" s="17" t="str">
        <f>if(raw!HM9="OK",raw!RE9,raw!HM9)</f>
        <v>TLE</v>
      </c>
      <c r="HM10" s="17" t="str">
        <f>if(raw!HN9="OK",raw!RF9,raw!HN9)</f>
        <v>TLE</v>
      </c>
      <c r="HN10" s="17" t="str">
        <f>if(raw!HO9="OK",raw!RG9,raw!HO9)</f>
        <v>TLE</v>
      </c>
      <c r="HO10" s="17" t="str">
        <f>if(raw!HP9="OK",raw!RH9,raw!HP9)</f>
        <v>TLE</v>
      </c>
      <c r="HP10" s="17" t="str">
        <f>if(raw!HQ9="OK",raw!RI9,raw!HQ9)</f>
        <v>TLE</v>
      </c>
      <c r="HQ10" s="17" t="str">
        <f>if(raw!HR9="OK",raw!RJ9,raw!HR9)</f>
        <v>x</v>
      </c>
      <c r="HR10" s="16">
        <f>if(raw!HS9="OK",raw!RK9,raw!HS9)</f>
        <v>1</v>
      </c>
      <c r="HS10" s="17">
        <f>if(raw!HT9="OK",raw!RL9,raw!HT9)</f>
        <v>1</v>
      </c>
      <c r="HT10" s="17">
        <f>if(raw!HU9="OK",raw!RM9,raw!HU9)</f>
        <v>1</v>
      </c>
      <c r="HU10" s="17">
        <f>if(raw!HV9="OK",raw!RN9,raw!HV9)</f>
        <v>1</v>
      </c>
      <c r="HV10" s="17">
        <f>if(raw!HW9="OK",raw!RO9,raw!HW9)</f>
        <v>1</v>
      </c>
      <c r="HW10" s="17">
        <f>if(raw!HX9="OK",raw!RP9,raw!HX9)</f>
        <v>1</v>
      </c>
      <c r="HX10" s="17">
        <f>if(raw!HY9="OK",raw!RQ9,raw!HY9)</f>
        <v>1</v>
      </c>
      <c r="HY10" s="17">
        <f>if(raw!HZ9="OK",raw!RR9,raw!HZ9)</f>
        <v>1</v>
      </c>
      <c r="HZ10" s="17">
        <f>if(raw!IA9="OK",raw!RS9,raw!IA9)</f>
        <v>1</v>
      </c>
      <c r="IA10" s="17">
        <f>if(raw!IB9="OK",raw!RT9,raw!IB9)</f>
        <v>1</v>
      </c>
      <c r="IB10" s="17">
        <f>if(raw!IC9="OK",raw!RU9,raw!IC9)</f>
        <v>1</v>
      </c>
      <c r="IC10" s="17" t="str">
        <f>if(raw!ID9="OK",raw!RV9,raw!ID9)</f>
        <v>TLE</v>
      </c>
      <c r="ID10" s="17" t="str">
        <f>if(raw!IE9="OK",raw!RW9,raw!IE9)</f>
        <v>TLE</v>
      </c>
      <c r="IE10" s="17" t="str">
        <f>if(raw!IF9="OK",raw!RX9,raw!IF9)</f>
        <v>TLE</v>
      </c>
      <c r="IF10" s="17" t="str">
        <f>if(raw!IG9="OK",raw!RY9,raw!IG9)</f>
        <v>TLE</v>
      </c>
      <c r="IG10" s="17" t="str">
        <f>if(raw!IH9="OK",raw!RZ9,raw!IH9)</f>
        <v>TLE</v>
      </c>
      <c r="IH10" s="17" t="str">
        <f>if(raw!II9="OK",raw!SA9,raw!II9)</f>
        <v>TLE</v>
      </c>
      <c r="II10" s="17" t="str">
        <f>if(raw!IJ9="OK",raw!SB9,raw!IJ9)</f>
        <v>TLE</v>
      </c>
      <c r="IJ10" s="17">
        <f>if(raw!IK9="OK",raw!SC9,raw!IK9)</f>
        <v>1</v>
      </c>
      <c r="IK10" s="17">
        <f>if(raw!IL9="OK",raw!SD9,raw!IL9)</f>
        <v>1</v>
      </c>
      <c r="IL10" s="17" t="str">
        <f>if(raw!IM9="OK",raw!SE9,raw!IM9)</f>
        <v>TLE</v>
      </c>
      <c r="IM10" s="17" t="str">
        <f>if(raw!IN9="OK",raw!SF9,raw!IN9)</f>
        <v>TLE</v>
      </c>
      <c r="IN10" s="17" t="str">
        <f>if(raw!IO9="OK",raw!SG9,raw!IO9)</f>
        <v>TLE</v>
      </c>
      <c r="IO10" s="17" t="str">
        <f>if(raw!IP9="OK",raw!SH9,raw!IP9)</f>
        <v>TLE</v>
      </c>
      <c r="IP10" s="17" t="str">
        <f>if(raw!IQ9="OK",raw!SI9,raw!IQ9)</f>
        <v>TLE</v>
      </c>
      <c r="IQ10" s="17" t="str">
        <f>if(raw!IR9="OK",raw!SJ9,raw!IR9)</f>
        <v>TLE</v>
      </c>
      <c r="IR10" s="17" t="str">
        <f>if(raw!IS9="OK",raw!SK9,raw!IS9)</f>
        <v>TLE</v>
      </c>
      <c r="IS10" s="17" t="str">
        <f>if(raw!IT9="OK",raw!SL9,raw!IT9)</f>
        <v>TLE</v>
      </c>
      <c r="IT10" s="17" t="str">
        <f>if(raw!IU9="OK",raw!SM9,raw!IU9)</f>
        <v>TLE</v>
      </c>
      <c r="IU10" s="17" t="str">
        <f>if(raw!IV9="OK",raw!SN9,raw!IV9)</f>
        <v>TLE</v>
      </c>
      <c r="IV10" s="17" t="str">
        <f>if(raw!IW9="OK",raw!SO9,raw!IW9)</f>
        <v>TLE</v>
      </c>
      <c r="IW10" s="17" t="str">
        <f>if(raw!IX9="OK",raw!SP9,raw!IX9)</f>
        <v>TLE</v>
      </c>
      <c r="IX10" s="17" t="str">
        <f>if(raw!IY9="OK",raw!SQ9,raw!IY9)</f>
        <v>TLE</v>
      </c>
      <c r="IY10" s="17" t="str">
        <f>if(raw!IZ9="OK",raw!SR9,raw!IZ9)</f>
        <v>TLE</v>
      </c>
      <c r="IZ10" s="17" t="str">
        <f>if(raw!JA9="OK",raw!SS9,raw!JA9)</f>
        <v>TLE</v>
      </c>
      <c r="JA10" s="17" t="str">
        <f>if(raw!JB9="OK",raw!ST9,raw!JB9)</f>
        <v>TLE</v>
      </c>
      <c r="JB10" s="17" t="str">
        <f>if(raw!JC9="OK",raw!SU9,raw!JC9)</f>
        <v>TLE</v>
      </c>
      <c r="JC10" s="17" t="str">
        <f>if(raw!JD9="OK",raw!SV9,raw!JD9)</f>
        <v>TLE</v>
      </c>
      <c r="JD10" s="17" t="str">
        <f>if(raw!JE9="OK",raw!SW9,raw!JE9)</f>
        <v>TLE</v>
      </c>
      <c r="JE10" s="17" t="str">
        <f>if(raw!JF9="OK",raw!SX9,raw!JF9)</f>
        <v>TLE</v>
      </c>
      <c r="JF10" s="17" t="str">
        <f>if(raw!JG9="OK",raw!SY9,raw!JG9)</f>
        <v>TLE</v>
      </c>
      <c r="JG10" s="17" t="str">
        <f>if(raw!JH9="OK",raw!SZ9,raw!JH9)</f>
        <v>TLE</v>
      </c>
      <c r="JH10" s="17" t="str">
        <f>if(raw!JI9="OK",raw!TA9,raw!JI9)</f>
        <v>TLE</v>
      </c>
      <c r="JI10" s="17" t="str">
        <f>if(raw!JJ9="OK",raw!TB9,raw!JJ9)</f>
        <v>TLE</v>
      </c>
      <c r="JJ10" s="17" t="str">
        <f>if(raw!JK9="OK",raw!TC9,raw!JK9)</f>
        <v>TLE</v>
      </c>
    </row>
    <row r="11">
      <c r="A11" s="13">
        <v>2.0</v>
      </c>
      <c r="B11" s="13">
        <f t="shared" si="1"/>
        <v>9</v>
      </c>
      <c r="C11" s="14" t="str">
        <f>raw!B10</f>
        <v>Pajaraja </v>
      </c>
      <c r="D11" s="14" t="str">
        <f>raw!C10</f>
        <v>Pavle</v>
      </c>
      <c r="E11" s="14" t="str">
        <f>raw!D10</f>
        <v>Martinovic</v>
      </c>
      <c r="F11" s="15">
        <f t="shared" si="2"/>
        <v>229</v>
      </c>
      <c r="G11" s="14" t="str">
        <f>raw!F10</f>
        <v>ODOBREN</v>
      </c>
      <c r="H11" s="14" t="str">
        <f>raw!G10</f>
        <v>Stari grad</v>
      </c>
      <c r="I11" s="14" t="str">
        <f>raw!H10</f>
        <v>Matematička gimnazija</v>
      </c>
      <c r="J11" s="14" t="str">
        <f>raw!I10</f>
        <v>IV</v>
      </c>
      <c r="K11" s="14" t="str">
        <f>raw!J10</f>
        <v>A</v>
      </c>
      <c r="L11" s="14" t="str">
        <f>raw!K10</f>
        <v/>
      </c>
      <c r="M11" s="16">
        <f>raw!M10</f>
        <v>100</v>
      </c>
      <c r="N11" s="17">
        <f>raw!N10</f>
        <v>25</v>
      </c>
      <c r="O11" s="17">
        <f>raw!O10</f>
        <v>14</v>
      </c>
      <c r="P11" s="17">
        <f>raw!Q10</f>
        <v>25</v>
      </c>
      <c r="Q11" s="17">
        <f>raw!R10</f>
        <v>16</v>
      </c>
      <c r="R11" s="17">
        <f>raw!S10</f>
        <v>49</v>
      </c>
      <c r="S11" s="17" t="str">
        <f>if(raw!T10="OK",raw!JL10,raw!T10)</f>
        <v>x</v>
      </c>
      <c r="T11" s="17" t="str">
        <f>if(raw!U10="OK",raw!JM10,raw!U10)</f>
        <v>x</v>
      </c>
      <c r="U11" s="16">
        <f>if(raw!V10="OK",raw!JN10,raw!V10)</f>
        <v>1</v>
      </c>
      <c r="V11" s="17">
        <f>if(raw!W10="OK",raw!JO10,raw!W10)</f>
        <v>1</v>
      </c>
      <c r="W11" s="17">
        <f>if(raw!X10="OK",raw!JP10,raw!X10)</f>
        <v>1</v>
      </c>
      <c r="X11" s="17">
        <f>if(raw!Y10="OK",raw!JQ10,raw!Y10)</f>
        <v>1</v>
      </c>
      <c r="Y11" s="17">
        <f>if(raw!Z10="OK",raw!JR10,raw!Z10)</f>
        <v>1</v>
      </c>
      <c r="Z11" s="17">
        <f>if(raw!AA10="OK",raw!JS10,raw!AA10)</f>
        <v>1</v>
      </c>
      <c r="AA11" s="17">
        <f>if(raw!AB10="OK",raw!JT10,raw!AB10)</f>
        <v>1</v>
      </c>
      <c r="AB11" s="17">
        <f>if(raw!AC10="OK",raw!JU10,raw!AC10)</f>
        <v>1</v>
      </c>
      <c r="AC11" s="17">
        <f>if(raw!AD10="OK",raw!JV10,raw!AD10)</f>
        <v>1</v>
      </c>
      <c r="AD11" s="17">
        <f>if(raw!AE10="OK",raw!JW10,raw!AE10)</f>
        <v>1</v>
      </c>
      <c r="AE11" s="17">
        <f>if(raw!AF10="OK",raw!JX10,raw!AF10)</f>
        <v>1</v>
      </c>
      <c r="AF11" s="17">
        <f>if(raw!AG10="OK",raw!JY10,raw!AG10)</f>
        <v>1</v>
      </c>
      <c r="AG11" s="17">
        <f>if(raw!AH10="OK",raw!JZ10,raw!AH10)</f>
        <v>1</v>
      </c>
      <c r="AH11" s="17">
        <f>if(raw!AI10="OK",raw!KA10,raw!AI10)</f>
        <v>1</v>
      </c>
      <c r="AI11" s="17">
        <f>if(raw!AJ10="OK",raw!KB10,raw!AJ10)</f>
        <v>1</v>
      </c>
      <c r="AJ11" s="17">
        <f>if(raw!AK10="OK",raw!KC10,raw!AK10)</f>
        <v>1</v>
      </c>
      <c r="AK11" s="17">
        <f>if(raw!AL10="OK",raw!KD10,raw!AL10)</f>
        <v>1</v>
      </c>
      <c r="AL11" s="17">
        <f>if(raw!AM10="OK",raw!KE10,raw!AM10)</f>
        <v>1</v>
      </c>
      <c r="AM11" s="17">
        <f>if(raw!AN10="OK",raw!KF10,raw!AN10)</f>
        <v>1</v>
      </c>
      <c r="AN11" s="17">
        <f>if(raw!AO10="OK",raw!KG10,raw!AO10)</f>
        <v>1</v>
      </c>
      <c r="AO11" s="17" t="str">
        <f>if(raw!AP10="OK",raw!KH10,raw!AP10)</f>
        <v>x</v>
      </c>
      <c r="AP11" s="16">
        <f>if(raw!AQ10="OK",raw!KI10,raw!AQ10)</f>
        <v>1</v>
      </c>
      <c r="AQ11" s="17">
        <f>if(raw!AR10="OK",raw!KJ10,raw!AR10)</f>
        <v>1</v>
      </c>
      <c r="AR11" s="17">
        <f>if(raw!AS10="OK",raw!KK10,raw!AS10)</f>
        <v>1</v>
      </c>
      <c r="AS11" s="17">
        <f>if(raw!AT10="OK",raw!KL10,raw!AT10)</f>
        <v>1</v>
      </c>
      <c r="AT11" s="17">
        <f>if(raw!AU10="OK",raw!KM10,raw!AU10)</f>
        <v>1</v>
      </c>
      <c r="AU11" s="17">
        <f>if(raw!AV10="OK",raw!KN10,raw!AV10)</f>
        <v>1</v>
      </c>
      <c r="AV11" s="17">
        <f>if(raw!AW10="OK",raw!KO10,raw!AW10)</f>
        <v>1</v>
      </c>
      <c r="AW11" s="17">
        <f>if(raw!AX10="OK",raw!KP10,raw!AX10)</f>
        <v>1</v>
      </c>
      <c r="AX11" s="17">
        <f>if(raw!AY10="OK",raw!KQ10,raw!AY10)</f>
        <v>1</v>
      </c>
      <c r="AY11" s="17">
        <f>if(raw!AZ10="OK",raw!KR10,raw!AZ10)</f>
        <v>1</v>
      </c>
      <c r="AZ11" s="17">
        <f>if(raw!BA10="OK",raw!KS10,raw!BA10)</f>
        <v>1</v>
      </c>
      <c r="BA11" s="17">
        <f>if(raw!BB10="OK",raw!KT10,raw!BB10)</f>
        <v>1</v>
      </c>
      <c r="BB11" s="17">
        <f>if(raw!BC10="OK",raw!KU10,raw!BC10)</f>
        <v>1</v>
      </c>
      <c r="BC11" s="17" t="str">
        <f>if(raw!BD10="OK",raw!KV10,raw!BD10)</f>
        <v>WA</v>
      </c>
      <c r="BD11" s="17" t="str">
        <f>if(raw!BE10="OK",raw!KW10,raw!BE10)</f>
        <v>WA</v>
      </c>
      <c r="BE11" s="17" t="str">
        <f>if(raw!BF10="OK",raw!KX10,raw!BF10)</f>
        <v>WA</v>
      </c>
      <c r="BF11" s="17" t="str">
        <f>if(raw!BG10="OK",raw!KY10,raw!BG10)</f>
        <v>WA</v>
      </c>
      <c r="BG11" s="17" t="str">
        <f>if(raw!BH10="OK",raw!KZ10,raw!BH10)</f>
        <v>WA</v>
      </c>
      <c r="BH11" s="17" t="str">
        <f>if(raw!BI10="OK",raw!LA10,raw!BI10)</f>
        <v>WA</v>
      </c>
      <c r="BI11" s="17" t="str">
        <f>if(raw!BJ10="OK",raw!LB10,raw!BJ10)</f>
        <v>WA</v>
      </c>
      <c r="BJ11" s="17" t="str">
        <f>if(raw!BK10="OK",raw!LC10,raw!BK10)</f>
        <v>WA</v>
      </c>
      <c r="BK11" s="17" t="str">
        <f>if(raw!BL10="OK",raw!LD10,raw!BL10)</f>
        <v>WA</v>
      </c>
      <c r="BL11" s="17" t="str">
        <f>if(raw!BM10="OK",raw!LE10,raw!BM10)</f>
        <v>WA</v>
      </c>
      <c r="BM11" s="17">
        <f>if(raw!BN10="OK",raw!LF10,raw!BN10)</f>
        <v>1</v>
      </c>
      <c r="BN11" s="17">
        <f>if(raw!BO10="OK",raw!LG10,raw!BO10)</f>
        <v>1</v>
      </c>
      <c r="BO11" s="17" t="str">
        <f>if(raw!BP10="OK",raw!LH10,raw!BP10)</f>
        <v>WA</v>
      </c>
      <c r="BP11" s="17" t="str">
        <f>if(raw!BQ10="OK",raw!LI10,raw!BQ10)</f>
        <v>WA</v>
      </c>
      <c r="BQ11" s="17" t="str">
        <f>if(raw!BR10="OK",raw!LJ10,raw!BR10)</f>
        <v>WA</v>
      </c>
      <c r="BR11" s="17" t="str">
        <f>if(raw!BS10="OK",raw!LK10,raw!BS10)</f>
        <v>WA</v>
      </c>
      <c r="BS11" s="17" t="str">
        <f>if(raw!BT10="OK",raw!LL10,raw!BT10)</f>
        <v>WA</v>
      </c>
      <c r="BT11" s="17" t="str">
        <f>if(raw!BU10="OK",raw!LM10,raw!BU10)</f>
        <v>WA</v>
      </c>
      <c r="BU11" s="17" t="str">
        <f>if(raw!BV10="OK",raw!LN10,raw!BV10)</f>
        <v>WA</v>
      </c>
      <c r="BV11" s="17" t="str">
        <f>if(raw!BW10="OK",raw!LO10,raw!BW10)</f>
        <v>WA</v>
      </c>
      <c r="BW11" s="17" t="str">
        <f>if(raw!BX10="OK",raw!LP10,raw!BX10)</f>
        <v>WA</v>
      </c>
      <c r="BX11" s="17" t="str">
        <f>if(raw!BY10="OK",raw!LQ10,raw!BY10)</f>
        <v>WA</v>
      </c>
      <c r="BY11" s="17">
        <f>if(raw!BZ10="OK",raw!LR10,raw!BZ10)</f>
        <v>1</v>
      </c>
      <c r="BZ11" s="17">
        <f>if(raw!CA10="OK",raw!LS10,raw!CA10)</f>
        <v>1</v>
      </c>
      <c r="CA11" s="17" t="str">
        <f>if(raw!CB10="OK",raw!LT10,raw!CB10)</f>
        <v>WA</v>
      </c>
      <c r="CB11" s="17" t="str">
        <f>if(raw!CC10="OK",raw!LU10,raw!CC10)</f>
        <v>WA</v>
      </c>
      <c r="CC11" s="17" t="str">
        <f>if(raw!CD10="OK",raw!LV10,raw!CD10)</f>
        <v>WA</v>
      </c>
      <c r="CD11" s="17" t="str">
        <f>if(raw!CE10="OK",raw!LW10,raw!CE10)</f>
        <v>WA</v>
      </c>
      <c r="CE11" s="17" t="str">
        <f>if(raw!CF10="OK",raw!LX10,raw!CF10)</f>
        <v>WA</v>
      </c>
      <c r="CF11" s="17" t="str">
        <f>if(raw!CG10="OK",raw!LY10,raw!CG10)</f>
        <v>WA</v>
      </c>
      <c r="CG11" s="17" t="str">
        <f>if(raw!CH10="OK",raw!LZ10,raw!CH10)</f>
        <v>WA</v>
      </c>
      <c r="CH11" s="17" t="str">
        <f>if(raw!CI10="OK",raw!MA10,raw!CI10)</f>
        <v>WA</v>
      </c>
      <c r="CI11" s="17" t="str">
        <f>if(raw!CJ10="OK",raw!MB10,raw!CJ10)</f>
        <v>WA</v>
      </c>
      <c r="CJ11" s="17" t="str">
        <f>if(raw!CK10="OK",raw!MC10,raw!CK10)</f>
        <v>WA</v>
      </c>
      <c r="CK11" s="17">
        <f>if(raw!CL10="OK",raw!MD10,raw!CL10)</f>
        <v>1</v>
      </c>
      <c r="CL11" s="17">
        <f>if(raw!CM10="OK",raw!ME10,raw!CM10)</f>
        <v>1</v>
      </c>
      <c r="CM11" s="17" t="str">
        <f>if(raw!CN10="OK",raw!MF10,raw!CN10)</f>
        <v>WA</v>
      </c>
      <c r="CN11" s="17" t="str">
        <f>if(raw!CO10="OK",raw!MG10,raw!CO10)</f>
        <v>WA</v>
      </c>
      <c r="CO11" s="17" t="str">
        <f>if(raw!CP10="OK",raw!MH10,raw!CP10)</f>
        <v>WA</v>
      </c>
      <c r="CP11" s="17" t="str">
        <f>if(raw!CQ10="OK",raw!MI10,raw!CQ10)</f>
        <v>WA</v>
      </c>
      <c r="CQ11" s="17" t="str">
        <f>if(raw!CR10="OK",raw!MJ10,raw!CR10)</f>
        <v>WA</v>
      </c>
      <c r="CR11" s="17" t="str">
        <f>if(raw!CS10="OK",raw!MK10,raw!CS10)</f>
        <v>WA</v>
      </c>
      <c r="CS11" s="17" t="str">
        <f>if(raw!CT10="OK",raw!ML10,raw!CT10)</f>
        <v>WA</v>
      </c>
      <c r="CT11" s="17" t="str">
        <f>if(raw!CU10="OK",raw!MM10,raw!CU10)</f>
        <v>WA</v>
      </c>
      <c r="CU11" s="17" t="str">
        <f>if(raw!CV10="OK",raw!MN10,raw!CV10)</f>
        <v>WA</v>
      </c>
      <c r="CV11" s="17" t="str">
        <f>if(raw!CW10="OK",raw!MO10,raw!CW10)</f>
        <v>WA</v>
      </c>
      <c r="CW11" s="17">
        <f>if(raw!CX10="OK",raw!MP10,raw!CX10)</f>
        <v>1</v>
      </c>
      <c r="CX11" s="17">
        <f>if(raw!CY10="OK",raw!MQ10,raw!CY10)</f>
        <v>1</v>
      </c>
      <c r="CY11" s="17" t="str">
        <f>if(raw!CZ10="OK",raw!MR10,raw!CZ10)</f>
        <v>x</v>
      </c>
      <c r="CZ11" s="16" t="str">
        <f>if(raw!DA10="OK",raw!MS10,raw!DA10)</f>
        <v>WA</v>
      </c>
      <c r="DA11" s="17">
        <f>if(raw!DB10="OK",raw!MT10,raw!DB10)</f>
        <v>1</v>
      </c>
      <c r="DB11" s="17">
        <f>if(raw!DC10="OK",raw!MU10,raw!DC10)</f>
        <v>1</v>
      </c>
      <c r="DC11" s="17">
        <f>if(raw!DD10="OK",raw!MV10,raw!DD10)</f>
        <v>1</v>
      </c>
      <c r="DD11" s="17">
        <f>if(raw!DE10="OK",raw!MW10,raw!DE10)</f>
        <v>1</v>
      </c>
      <c r="DE11" s="17">
        <f>if(raw!DF10="OK",raw!MX10,raw!DF10)</f>
        <v>1</v>
      </c>
      <c r="DF11" s="17">
        <f>if(raw!DG10="OK",raw!MY10,raw!DG10)</f>
        <v>1</v>
      </c>
      <c r="DG11" s="17">
        <f>if(raw!DH10="OK",raw!MZ10,raw!DH10)</f>
        <v>1</v>
      </c>
      <c r="DH11" s="17">
        <f>if(raw!DI10="OK",raw!NA10,raw!DI10)</f>
        <v>1</v>
      </c>
      <c r="DI11" s="17">
        <f>if(raw!DJ10="OK",raw!NB10,raw!DJ10)</f>
        <v>1</v>
      </c>
      <c r="DJ11" s="17">
        <f>if(raw!DK10="OK",raw!NC10,raw!DK10)</f>
        <v>1</v>
      </c>
      <c r="DK11" s="17">
        <f>if(raw!DL10="OK",raw!ND10,raw!DL10)</f>
        <v>1</v>
      </c>
      <c r="DL11" s="17">
        <f>if(raw!DM10="OK",raw!NE10,raw!DM10)</f>
        <v>1</v>
      </c>
      <c r="DM11" s="17">
        <f>if(raw!DN10="OK",raw!NF10,raw!DN10)</f>
        <v>1</v>
      </c>
      <c r="DN11" s="17" t="str">
        <f>if(raw!DO10="OK",raw!NG10,raw!DO10)</f>
        <v>WA</v>
      </c>
      <c r="DO11" s="17" t="str">
        <f>if(raw!DP10="OK",raw!NH10,raw!DP10)</f>
        <v>WA</v>
      </c>
      <c r="DP11" s="17" t="str">
        <f>if(raw!DQ10="OK",raw!NI10,raw!DQ10)</f>
        <v>WA</v>
      </c>
      <c r="DQ11" s="17" t="str">
        <f>if(raw!DR10="OK",raw!NJ10,raw!DR10)</f>
        <v>WA</v>
      </c>
      <c r="DR11" s="17" t="str">
        <f>if(raw!DS10="OK",raw!NK10,raw!DS10)</f>
        <v>WA</v>
      </c>
      <c r="DS11" s="17" t="str">
        <f>if(raw!DT10="OK",raw!NL10,raw!DT10)</f>
        <v>WA</v>
      </c>
      <c r="DT11" s="17" t="str">
        <f>if(raw!DU10="OK",raw!NM10,raw!DU10)</f>
        <v>WA</v>
      </c>
      <c r="DU11" s="17" t="str">
        <f>if(raw!DV10="OK",raw!NN10,raw!DV10)</f>
        <v>WA</v>
      </c>
      <c r="DV11" s="17" t="str">
        <f>if(raw!DW10="OK",raw!NO10,raw!DW10)</f>
        <v>WA</v>
      </c>
      <c r="DW11" s="17">
        <f>if(raw!DX10="OK",raw!NP10,raw!DX10)</f>
        <v>1</v>
      </c>
      <c r="DX11" s="17" t="str">
        <f>if(raw!DY10="OK",raw!NQ10,raw!DY10)</f>
        <v>WA</v>
      </c>
      <c r="DY11" s="17" t="str">
        <f>if(raw!DZ10="OK",raw!NR10,raw!DZ10)</f>
        <v>WA</v>
      </c>
      <c r="DZ11" s="17" t="str">
        <f>if(raw!EA10="OK",raw!NS10,raw!EA10)</f>
        <v>WA</v>
      </c>
      <c r="EA11" s="17" t="str">
        <f>if(raw!EB10="OK",raw!NT10,raw!EB10)</f>
        <v>WA</v>
      </c>
      <c r="EB11" s="17" t="str">
        <f>if(raw!EC10="OK",raw!NU10,raw!EC10)</f>
        <v>WA</v>
      </c>
      <c r="EC11" s="17" t="str">
        <f>if(raw!ED10="OK",raw!NV10,raw!ED10)</f>
        <v>WA</v>
      </c>
      <c r="ED11" s="17" t="str">
        <f>if(raw!EE10="OK",raw!NW10,raw!EE10)</f>
        <v>WA</v>
      </c>
      <c r="EE11" s="17" t="str">
        <f>if(raw!EF10="OK",raw!NX10,raw!EF10)</f>
        <v>WA</v>
      </c>
      <c r="EF11" s="17">
        <f>if(raw!EG10="OK",raw!NY10,raw!EG10)</f>
        <v>1</v>
      </c>
      <c r="EG11" s="17">
        <f>if(raw!EH10="OK",raw!NZ10,raw!EH10)</f>
        <v>1</v>
      </c>
      <c r="EH11" s="17" t="str">
        <f>if(raw!EI10="OK",raw!OA10,raw!EI10)</f>
        <v>WA</v>
      </c>
      <c r="EI11" s="17" t="str">
        <f>if(raw!EJ10="OK",raw!OB10,raw!EJ10)</f>
        <v>WA</v>
      </c>
      <c r="EJ11" s="17">
        <f>if(raw!EK10="OK",raw!OC10,raw!EK10)</f>
        <v>1</v>
      </c>
      <c r="EK11" s="17">
        <f>if(raw!EL10="OK",raw!OD10,raw!EL10)</f>
        <v>1</v>
      </c>
      <c r="EL11" s="17">
        <f>if(raw!EM10="OK",raw!OE10,raw!EM10)</f>
        <v>1</v>
      </c>
      <c r="EM11" s="17" t="str">
        <f>if(raw!EN10="OK",raw!OF10,raw!EN10)</f>
        <v>WA</v>
      </c>
      <c r="EN11" s="17" t="str">
        <f>if(raw!EO10="OK",raw!OG10,raw!EO10)</f>
        <v>WA</v>
      </c>
      <c r="EO11" s="17" t="str">
        <f>if(raw!EP10="OK",raw!OH10,raw!EP10)</f>
        <v>WA</v>
      </c>
      <c r="EP11" s="17" t="str">
        <f>if(raw!EQ10="OK",raw!OI10,raw!EQ10)</f>
        <v>WA</v>
      </c>
      <c r="EQ11" s="17">
        <f>if(raw!ER10="OK",raw!OJ10,raw!ER10)</f>
        <v>1</v>
      </c>
      <c r="ER11" s="17" t="str">
        <f>if(raw!ES10="OK",raw!OK10,raw!ES10)</f>
        <v>WA</v>
      </c>
      <c r="ES11" s="17" t="str">
        <f>if(raw!ET10="OK",raw!OL10,raw!ET10)</f>
        <v>WA</v>
      </c>
      <c r="ET11" s="17" t="str">
        <f>if(raw!EU10="OK",raw!OM10,raw!EU10)</f>
        <v>WA</v>
      </c>
      <c r="EU11" s="17">
        <f>if(raw!EV10="OK",raw!ON10,raw!EV10)</f>
        <v>1</v>
      </c>
      <c r="EV11" s="17" t="str">
        <f>if(raw!EW10="OK",raw!OO10,raw!EW10)</f>
        <v>WA</v>
      </c>
      <c r="EW11" s="17" t="str">
        <f>if(raw!EX10="OK",raw!OP10,raw!EX10)</f>
        <v>WA</v>
      </c>
      <c r="EX11" s="17">
        <f>if(raw!EY10="OK",raw!OQ10,raw!EY10)</f>
        <v>1</v>
      </c>
      <c r="EY11" s="17" t="str">
        <f>if(raw!EZ10="OK",raw!OR10,raw!EZ10)</f>
        <v>WA</v>
      </c>
      <c r="EZ11" s="17" t="str">
        <f>if(raw!FA10="OK",raw!OS10,raw!FA10)</f>
        <v>WA</v>
      </c>
      <c r="FA11" s="17" t="str">
        <f>if(raw!FB10="OK",raw!OT10,raw!FB10)</f>
        <v>WA</v>
      </c>
      <c r="FB11" s="17" t="str">
        <f>if(raw!FC10="OK",raw!OU10,raw!FC10)</f>
        <v>WA</v>
      </c>
      <c r="FC11" s="17" t="str">
        <f>if(raw!FD10="OK",raw!OV10,raw!FD10)</f>
        <v>WA</v>
      </c>
      <c r="FD11" s="17" t="str">
        <f>if(raw!FE10="OK",raw!OW10,raw!FE10)</f>
        <v>WA</v>
      </c>
      <c r="FE11" s="17" t="str">
        <f>if(raw!FF10="OK",raw!OX10,raw!FF10)</f>
        <v>WA</v>
      </c>
      <c r="FF11" s="17" t="str">
        <f>if(raw!FG10="OK",raw!OY10,raw!FG10)</f>
        <v>x</v>
      </c>
      <c r="FG11" s="16">
        <f>if(raw!FH10="OK",raw!OZ10,raw!FH10)</f>
        <v>25</v>
      </c>
      <c r="FH11" s="17" t="str">
        <f>if(raw!FI10="OK",raw!PA10,raw!FI10)</f>
        <v>WA</v>
      </c>
      <c r="FI11" s="17" t="str">
        <f>if(raw!FJ10="OK",raw!PB10,raw!FJ10)</f>
        <v>WA</v>
      </c>
      <c r="FJ11" s="17" t="str">
        <f>if(raw!FK10="OK",raw!PC10,raw!FK10)</f>
        <v>WA</v>
      </c>
      <c r="FK11" s="17" t="str">
        <f>if(raw!FL10="OK",raw!PD10,raw!FL10)</f>
        <v>x</v>
      </c>
      <c r="FL11" s="16">
        <f>if(raw!FM10="OK",raw!PE10,raw!FM10)</f>
        <v>1</v>
      </c>
      <c r="FM11" s="17">
        <f>if(raw!FN10="OK",raw!PF10,raw!FN10)</f>
        <v>1</v>
      </c>
      <c r="FN11" s="17">
        <f>if(raw!FO10="OK",raw!PG10,raw!FO10)</f>
        <v>1</v>
      </c>
      <c r="FO11" s="17">
        <f>if(raw!FP10="OK",raw!PH10,raw!FP10)</f>
        <v>1</v>
      </c>
      <c r="FP11" s="17">
        <f>if(raw!FQ10="OK",raw!PI10,raw!FQ10)</f>
        <v>1</v>
      </c>
      <c r="FQ11" s="17">
        <f>if(raw!FR10="OK",raw!PJ10,raw!FR10)</f>
        <v>1</v>
      </c>
      <c r="FR11" s="17">
        <f>if(raw!FS10="OK",raw!PK10,raw!FS10)</f>
        <v>1</v>
      </c>
      <c r="FS11" s="17">
        <f>if(raw!FT10="OK",raw!PL10,raw!FT10)</f>
        <v>1</v>
      </c>
      <c r="FT11" s="17">
        <f>if(raw!FU10="OK",raw!PM10,raw!FU10)</f>
        <v>1</v>
      </c>
      <c r="FU11" s="17">
        <f>if(raw!FV10="OK",raw!PN10,raw!FV10)</f>
        <v>1</v>
      </c>
      <c r="FV11" s="17">
        <f>if(raw!FW10="OK",raw!PO10,raw!FW10)</f>
        <v>1</v>
      </c>
      <c r="FW11" s="17">
        <f>if(raw!FX10="OK",raw!PP10,raw!FX10)</f>
        <v>1</v>
      </c>
      <c r="FX11" s="17">
        <f>if(raw!FY10="OK",raw!PQ10,raw!FY10)</f>
        <v>1</v>
      </c>
      <c r="FY11" s="17">
        <f>if(raw!FZ10="OK",raw!PR10,raw!FZ10)</f>
        <v>1</v>
      </c>
      <c r="FZ11" s="17">
        <f>if(raw!GA10="OK",raw!PS10,raw!GA10)</f>
        <v>1</v>
      </c>
      <c r="GA11" s="17">
        <f>if(raw!GB10="OK",raw!PT10,raw!GB10)</f>
        <v>1</v>
      </c>
      <c r="GB11" s="17">
        <f>if(raw!GC10="OK",raw!PU10,raw!GC10)</f>
        <v>1</v>
      </c>
      <c r="GC11" s="17" t="str">
        <f>if(raw!GD10="OK",raw!PV10,raw!GD10)</f>
        <v>TLE</v>
      </c>
      <c r="GD11" s="17" t="str">
        <f>if(raw!GE10="OK",raw!PW10,raw!GE10)</f>
        <v>TLE</v>
      </c>
      <c r="GE11" s="17" t="str">
        <f>if(raw!GF10="OK",raw!PX10,raw!GF10)</f>
        <v>TLE</v>
      </c>
      <c r="GF11" s="17" t="str">
        <f>if(raw!GG10="OK",raw!PY10,raw!GG10)</f>
        <v>TLE</v>
      </c>
      <c r="GG11" s="17" t="str">
        <f>if(raw!GH10="OK",raw!PZ10,raw!GH10)</f>
        <v>TLE</v>
      </c>
      <c r="GH11" s="17" t="str">
        <f>if(raw!GI10="OK",raw!QA10,raw!GI10)</f>
        <v>TLE</v>
      </c>
      <c r="GI11" s="17" t="str">
        <f>if(raw!GJ10="OK",raw!QB10,raw!GJ10)</f>
        <v>MLE</v>
      </c>
      <c r="GJ11" s="17" t="str">
        <f>if(raw!GK10="OK",raw!QC10,raw!GK10)</f>
        <v>TLE</v>
      </c>
      <c r="GK11" s="17" t="str">
        <f>if(raw!GL10="OK",raw!QD10,raw!GL10)</f>
        <v>TLE</v>
      </c>
      <c r="GL11" s="17" t="str">
        <f>if(raw!GM10="OK",raw!QE10,raw!GM10)</f>
        <v>MLE</v>
      </c>
      <c r="GM11" s="17" t="str">
        <f>if(raw!GN10="OK",raw!QF10,raw!GN10)</f>
        <v>TLE</v>
      </c>
      <c r="GN11" s="17" t="str">
        <f>if(raw!GO10="OK",raw!QG10,raw!GO10)</f>
        <v>TLE</v>
      </c>
      <c r="GO11" s="17" t="str">
        <f>if(raw!GP10="OK",raw!QH10,raw!GP10)</f>
        <v>TLE</v>
      </c>
      <c r="GP11" s="17" t="str">
        <f>if(raw!GQ10="OK",raw!QI10,raw!GQ10)</f>
        <v>TLE</v>
      </c>
      <c r="GQ11" s="17" t="str">
        <f>if(raw!GR10="OK",raw!QJ10,raw!GR10)</f>
        <v>TLE</v>
      </c>
      <c r="GR11" s="17" t="str">
        <f>if(raw!GS10="OK",raw!QK10,raw!GS10)</f>
        <v>TLE</v>
      </c>
      <c r="GS11" s="17" t="str">
        <f>if(raw!GT10="OK",raw!QL10,raw!GT10)</f>
        <v>TLE</v>
      </c>
      <c r="GT11" s="17" t="str">
        <f>if(raw!GU10="OK",raw!QM10,raw!GU10)</f>
        <v>TLE</v>
      </c>
      <c r="GU11" s="17" t="str">
        <f>if(raw!GV10="OK",raw!QN10,raw!GV10)</f>
        <v>TLE</v>
      </c>
      <c r="GV11" s="17" t="str">
        <f>if(raw!GW10="OK",raw!QO10,raw!GW10)</f>
        <v>TLE</v>
      </c>
      <c r="GW11" s="17" t="str">
        <f>if(raw!GX10="OK",raw!QP10,raw!GX10)</f>
        <v>TLE</v>
      </c>
      <c r="GX11" s="17" t="str">
        <f>if(raw!GY10="OK",raw!QQ10,raw!GY10)</f>
        <v>TLE</v>
      </c>
      <c r="GY11" s="17" t="str">
        <f>if(raw!GZ10="OK",raw!QR10,raw!GZ10)</f>
        <v>TLE</v>
      </c>
      <c r="GZ11" s="17" t="str">
        <f>if(raw!HA10="OK",raw!QS10,raw!HA10)</f>
        <v>TLE</v>
      </c>
      <c r="HA11" s="17" t="str">
        <f>if(raw!HB10="OK",raw!QT10,raw!HB10)</f>
        <v>TLE</v>
      </c>
      <c r="HB11" s="17" t="str">
        <f>if(raw!HC10="OK",raw!QU10,raw!HC10)</f>
        <v>TLE</v>
      </c>
      <c r="HC11" s="17" t="str">
        <f>if(raw!HD10="OK",raw!QV10,raw!HD10)</f>
        <v>TLE</v>
      </c>
      <c r="HD11" s="17" t="str">
        <f>if(raw!HE10="OK",raw!QW10,raw!HE10)</f>
        <v>TLE</v>
      </c>
      <c r="HE11" s="17" t="str">
        <f>if(raw!HF10="OK",raw!QX10,raw!HF10)</f>
        <v>TLE</v>
      </c>
      <c r="HF11" s="17" t="str">
        <f>if(raw!HG10="OK",raw!QY10,raw!HG10)</f>
        <v>TLE</v>
      </c>
      <c r="HG11" s="17" t="str">
        <f>if(raw!HH10="OK",raw!QZ10,raw!HH10)</f>
        <v>TLE</v>
      </c>
      <c r="HH11" s="17" t="str">
        <f>if(raw!HI10="OK",raw!RA10,raw!HI10)</f>
        <v>TLE</v>
      </c>
      <c r="HI11" s="17" t="str">
        <f>if(raw!HJ10="OK",raw!RB10,raw!HJ10)</f>
        <v>TLE</v>
      </c>
      <c r="HJ11" s="17" t="str">
        <f>if(raw!HK10="OK",raw!RC10,raw!HK10)</f>
        <v>TLE</v>
      </c>
      <c r="HK11" s="17" t="str">
        <f>if(raw!HL10="OK",raw!RD10,raw!HL10)</f>
        <v>TLE</v>
      </c>
      <c r="HL11" s="17" t="str">
        <f>if(raw!HM10="OK",raw!RE10,raw!HM10)</f>
        <v>TLE</v>
      </c>
      <c r="HM11" s="17" t="str">
        <f>if(raw!HN10="OK",raw!RF10,raw!HN10)</f>
        <v>TLE</v>
      </c>
      <c r="HN11" s="17" t="str">
        <f>if(raw!HO10="OK",raw!RG10,raw!HO10)</f>
        <v>TLE</v>
      </c>
      <c r="HO11" s="17" t="str">
        <f>if(raw!HP10="OK",raw!RH10,raw!HP10)</f>
        <v>TLE</v>
      </c>
      <c r="HP11" s="17" t="str">
        <f>if(raw!HQ10="OK",raw!RI10,raw!HQ10)</f>
        <v>TLE</v>
      </c>
      <c r="HQ11" s="17" t="str">
        <f>if(raw!HR10="OK",raw!RJ10,raw!HR10)</f>
        <v>x</v>
      </c>
      <c r="HR11" s="16">
        <f>if(raw!HS10="OK",raw!RK10,raw!HS10)</f>
        <v>1</v>
      </c>
      <c r="HS11" s="17">
        <f>if(raw!HT10="OK",raw!RL10,raw!HT10)</f>
        <v>1</v>
      </c>
      <c r="HT11" s="17">
        <f>if(raw!HU10="OK",raw!RM10,raw!HU10)</f>
        <v>1</v>
      </c>
      <c r="HU11" s="17">
        <f>if(raw!HV10="OK",raw!RN10,raw!HV10)</f>
        <v>1</v>
      </c>
      <c r="HV11" s="17">
        <f>if(raw!HW10="OK",raw!RO10,raw!HW10)</f>
        <v>1</v>
      </c>
      <c r="HW11" s="17">
        <f>if(raw!HX10="OK",raw!RP10,raw!HX10)</f>
        <v>1</v>
      </c>
      <c r="HX11" s="17">
        <f>if(raw!HY10="OK",raw!RQ10,raw!HY10)</f>
        <v>1</v>
      </c>
      <c r="HY11" s="17">
        <f>if(raw!HZ10="OK",raw!RR10,raw!HZ10)</f>
        <v>1</v>
      </c>
      <c r="HZ11" s="17">
        <f>if(raw!IA10="OK",raw!RS10,raw!IA10)</f>
        <v>1</v>
      </c>
      <c r="IA11" s="17">
        <f>if(raw!IB10="OK",raw!RT10,raw!IB10)</f>
        <v>1</v>
      </c>
      <c r="IB11" s="17">
        <f>if(raw!IC10="OK",raw!RU10,raw!IC10)</f>
        <v>1</v>
      </c>
      <c r="IC11" s="17">
        <f>if(raw!ID10="OK",raw!RV10,raw!ID10)</f>
        <v>1</v>
      </c>
      <c r="ID11" s="17">
        <f>if(raw!IE10="OK",raw!RW10,raw!IE10)</f>
        <v>1</v>
      </c>
      <c r="IE11" s="17">
        <f>if(raw!IF10="OK",raw!RX10,raw!IF10)</f>
        <v>1</v>
      </c>
      <c r="IF11" s="17">
        <f>if(raw!IG10="OK",raw!RY10,raw!IG10)</f>
        <v>1</v>
      </c>
      <c r="IG11" s="17">
        <f>if(raw!IH10="OK",raw!RZ10,raw!IH10)</f>
        <v>1</v>
      </c>
      <c r="IH11" s="17">
        <f>if(raw!II10="OK",raw!SA10,raw!II10)</f>
        <v>1</v>
      </c>
      <c r="II11" s="17">
        <f>if(raw!IJ10="OK",raw!SB10,raw!IJ10)</f>
        <v>1</v>
      </c>
      <c r="IJ11" s="17">
        <f>if(raw!IK10="OK",raw!SC10,raw!IK10)</f>
        <v>1</v>
      </c>
      <c r="IK11" s="17">
        <f>if(raw!IL10="OK",raw!SD10,raw!IL10)</f>
        <v>1</v>
      </c>
      <c r="IL11" s="17">
        <f>if(raw!IM10="OK",raw!SE10,raw!IM10)</f>
        <v>1</v>
      </c>
      <c r="IM11" s="17">
        <f>if(raw!IN10="OK",raw!SF10,raw!IN10)</f>
        <v>1</v>
      </c>
      <c r="IN11" s="17">
        <f>if(raw!IO10="OK",raw!SG10,raw!IO10)</f>
        <v>1</v>
      </c>
      <c r="IO11" s="17">
        <f>if(raw!IP10="OK",raw!SH10,raw!IP10)</f>
        <v>1</v>
      </c>
      <c r="IP11" s="17">
        <f>if(raw!IQ10="OK",raw!SI10,raw!IQ10)</f>
        <v>1</v>
      </c>
      <c r="IQ11" s="17">
        <f>if(raw!IR10="OK",raw!SJ10,raw!IR10)</f>
        <v>1</v>
      </c>
      <c r="IR11" s="17">
        <f>if(raw!IS10="OK",raw!SK10,raw!IS10)</f>
        <v>1</v>
      </c>
      <c r="IS11" s="17">
        <f>if(raw!IT10="OK",raw!SL10,raw!IT10)</f>
        <v>1</v>
      </c>
      <c r="IT11" s="17">
        <f>if(raw!IU10="OK",raw!SM10,raw!IU10)</f>
        <v>1</v>
      </c>
      <c r="IU11" s="17" t="str">
        <f>if(raw!IV10="OK",raw!SN10,raw!IV10)</f>
        <v>TLE</v>
      </c>
      <c r="IV11" s="17" t="str">
        <f>if(raw!IW10="OK",raw!SO10,raw!IW10)</f>
        <v>TLE</v>
      </c>
      <c r="IW11" s="17" t="str">
        <f>if(raw!IX10="OK",raw!SP10,raw!IX10)</f>
        <v>TLE</v>
      </c>
      <c r="IX11" s="17" t="str">
        <f>if(raw!IY10="OK",raw!SQ10,raw!IY10)</f>
        <v>TLE</v>
      </c>
      <c r="IY11" s="17" t="str">
        <f>if(raw!IZ10="OK",raw!SR10,raw!IZ10)</f>
        <v>TLE</v>
      </c>
      <c r="IZ11" s="17" t="str">
        <f>if(raw!JA10="OK",raw!SS10,raw!JA10)</f>
        <v>TLE</v>
      </c>
      <c r="JA11" s="17" t="str">
        <f>if(raw!JB10="OK",raw!ST10,raw!JB10)</f>
        <v>TLE</v>
      </c>
      <c r="JB11" s="17" t="str">
        <f>if(raw!JC10="OK",raw!SU10,raw!JC10)</f>
        <v>TLE</v>
      </c>
      <c r="JC11" s="17" t="str">
        <f>if(raw!JD10="OK",raw!SV10,raw!JD10)</f>
        <v>TLE</v>
      </c>
      <c r="JD11" s="17" t="str">
        <f>if(raw!JE10="OK",raw!SW10,raw!JE10)</f>
        <v>TLE</v>
      </c>
      <c r="JE11" s="17" t="str">
        <f>if(raw!JF10="OK",raw!SX10,raw!JF10)</f>
        <v>TLE</v>
      </c>
      <c r="JF11" s="17" t="str">
        <f>if(raw!JG10="OK",raw!SY10,raw!JG10)</f>
        <v>TLE</v>
      </c>
      <c r="JG11" s="17" t="str">
        <f>if(raw!JH10="OK",raw!SZ10,raw!JH10)</f>
        <v>TLE</v>
      </c>
      <c r="JH11" s="17" t="str">
        <f>if(raw!JI10="OK",raw!TA10,raw!JI10)</f>
        <v>TLE</v>
      </c>
      <c r="JI11" s="17" t="str">
        <f>if(raw!JJ10="OK",raw!TB10,raw!JJ10)</f>
        <v>TLE</v>
      </c>
      <c r="JJ11" s="17" t="str">
        <f>if(raw!JK10="OK",raw!TC10,raw!JK10)</f>
        <v>TLE</v>
      </c>
    </row>
    <row r="12">
      <c r="A12" s="13">
        <v>3.0</v>
      </c>
      <c r="B12" s="13">
        <f t="shared" si="1"/>
        <v>10</v>
      </c>
      <c r="C12" s="14" t="str">
        <f>raw!B11</f>
        <v>igzi</v>
      </c>
      <c r="D12" s="14" t="str">
        <f>raw!C11</f>
        <v>Igor</v>
      </c>
      <c r="E12" s="14" t="str">
        <f>raw!D11</f>
        <v>Pavlović</v>
      </c>
      <c r="F12" s="15">
        <f t="shared" si="2"/>
        <v>205</v>
      </c>
      <c r="G12" s="14" t="str">
        <f>raw!F11</f>
        <v>ODOBREN</v>
      </c>
      <c r="H12" s="14" t="str">
        <f>raw!G11</f>
        <v>Stari grad</v>
      </c>
      <c r="I12" s="14" t="str">
        <f>raw!H11</f>
        <v>Matematička gimnazija</v>
      </c>
      <c r="J12" s="14" t="str">
        <f>raw!I11</f>
        <v>III</v>
      </c>
      <c r="K12" s="14" t="str">
        <f>raw!J11</f>
        <v>A</v>
      </c>
      <c r="L12" s="14" t="str">
        <f>raw!K11</f>
        <v>Jelena Hadzi-Puric</v>
      </c>
      <c r="M12" s="16" t="str">
        <f>raw!M11</f>
        <v>-</v>
      </c>
      <c r="N12" s="17">
        <f>raw!N11</f>
        <v>13</v>
      </c>
      <c r="O12" s="17">
        <f>raw!O11</f>
        <v>26</v>
      </c>
      <c r="P12" s="17">
        <f>raw!Q11</f>
        <v>98</v>
      </c>
      <c r="Q12" s="17">
        <f>raw!R11</f>
        <v>35</v>
      </c>
      <c r="R12" s="17">
        <f>raw!S11</f>
        <v>33</v>
      </c>
      <c r="S12" s="17" t="str">
        <f>if(raw!T11="OK",raw!JL11,raw!T11)</f>
        <v>x</v>
      </c>
      <c r="T12" s="17" t="str">
        <f>if(raw!U11="OK",raw!JM11,raw!U11)</f>
        <v>x</v>
      </c>
      <c r="U12" s="16" t="str">
        <f>if(raw!V11="OK",raw!JN11,raw!V11)</f>
        <v>-</v>
      </c>
      <c r="V12" s="17" t="str">
        <f>if(raw!W11="OK",raw!JO11,raw!W11)</f>
        <v>-</v>
      </c>
      <c r="W12" s="17" t="str">
        <f>if(raw!X11="OK",raw!JP11,raw!X11)</f>
        <v>-</v>
      </c>
      <c r="X12" s="17" t="str">
        <f>if(raw!Y11="OK",raw!JQ11,raw!Y11)</f>
        <v>-</v>
      </c>
      <c r="Y12" s="17" t="str">
        <f>if(raw!Z11="OK",raw!JR11,raw!Z11)</f>
        <v>-</v>
      </c>
      <c r="Z12" s="17" t="str">
        <f>if(raw!AA11="OK",raw!JS11,raw!AA11)</f>
        <v>-</v>
      </c>
      <c r="AA12" s="17" t="str">
        <f>if(raw!AB11="OK",raw!JT11,raw!AB11)</f>
        <v>-</v>
      </c>
      <c r="AB12" s="17" t="str">
        <f>if(raw!AC11="OK",raw!JU11,raw!AC11)</f>
        <v>-</v>
      </c>
      <c r="AC12" s="17" t="str">
        <f>if(raw!AD11="OK",raw!JV11,raw!AD11)</f>
        <v>-</v>
      </c>
      <c r="AD12" s="17" t="str">
        <f>if(raw!AE11="OK",raw!JW11,raw!AE11)</f>
        <v>-</v>
      </c>
      <c r="AE12" s="17" t="str">
        <f>if(raw!AF11="OK",raw!JX11,raw!AF11)</f>
        <v>-</v>
      </c>
      <c r="AF12" s="17" t="str">
        <f>if(raw!AG11="OK",raw!JY11,raw!AG11)</f>
        <v>-</v>
      </c>
      <c r="AG12" s="17" t="str">
        <f>if(raw!AH11="OK",raw!JZ11,raw!AH11)</f>
        <v>-</v>
      </c>
      <c r="AH12" s="17" t="str">
        <f>if(raw!AI11="OK",raw!KA11,raw!AI11)</f>
        <v>-</v>
      </c>
      <c r="AI12" s="17" t="str">
        <f>if(raw!AJ11="OK",raw!KB11,raw!AJ11)</f>
        <v>-</v>
      </c>
      <c r="AJ12" s="17" t="str">
        <f>if(raw!AK11="OK",raw!KC11,raw!AK11)</f>
        <v>-</v>
      </c>
      <c r="AK12" s="17" t="str">
        <f>if(raw!AL11="OK",raw!KD11,raw!AL11)</f>
        <v>-</v>
      </c>
      <c r="AL12" s="17" t="str">
        <f>if(raw!AM11="OK",raw!KE11,raw!AM11)</f>
        <v>-</v>
      </c>
      <c r="AM12" s="17" t="str">
        <f>if(raw!AN11="OK",raw!KF11,raw!AN11)</f>
        <v>-</v>
      </c>
      <c r="AN12" s="17" t="str">
        <f>if(raw!AO11="OK",raw!KG11,raw!AO11)</f>
        <v>-</v>
      </c>
      <c r="AO12" s="17" t="str">
        <f>if(raw!AP11="OK",raw!KH11,raw!AP11)</f>
        <v>x</v>
      </c>
      <c r="AP12" s="16">
        <f>if(raw!AQ11="OK",raw!KI11,raw!AQ11)</f>
        <v>1</v>
      </c>
      <c r="AQ12" s="17">
        <f>if(raw!AR11="OK",raw!KJ11,raw!AR11)</f>
        <v>1</v>
      </c>
      <c r="AR12" s="17">
        <f>if(raw!AS11="OK",raw!KK11,raw!AS11)</f>
        <v>1</v>
      </c>
      <c r="AS12" s="17">
        <f>if(raw!AT11="OK",raw!KL11,raw!AT11)</f>
        <v>1</v>
      </c>
      <c r="AT12" s="17">
        <f>if(raw!AU11="OK",raw!KM11,raw!AU11)</f>
        <v>1</v>
      </c>
      <c r="AU12" s="17">
        <f>if(raw!AV11="OK",raw!KN11,raw!AV11)</f>
        <v>1</v>
      </c>
      <c r="AV12" s="17">
        <f>if(raw!AW11="OK",raw!KO11,raw!AW11)</f>
        <v>1</v>
      </c>
      <c r="AW12" s="17">
        <f>if(raw!AX11="OK",raw!KP11,raw!AX11)</f>
        <v>1</v>
      </c>
      <c r="AX12" s="17" t="str">
        <f>if(raw!AY11="OK",raw!KQ11,raw!AY11)</f>
        <v>WA</v>
      </c>
      <c r="AY12" s="17" t="str">
        <f>if(raw!AZ11="OK",raw!KR11,raw!AZ11)</f>
        <v>WA</v>
      </c>
      <c r="AZ12" s="17" t="str">
        <f>if(raw!BA11="OK",raw!KS11,raw!BA11)</f>
        <v>WA</v>
      </c>
      <c r="BA12" s="17" t="str">
        <f>if(raw!BB11="OK",raw!KT11,raw!BB11)</f>
        <v>WA</v>
      </c>
      <c r="BB12" s="17" t="str">
        <f>if(raw!BC11="OK",raw!KU11,raw!BC11)</f>
        <v>WA</v>
      </c>
      <c r="BC12" s="17" t="str">
        <f>if(raw!BD11="OK",raw!KV11,raw!BD11)</f>
        <v>WA</v>
      </c>
      <c r="BD12" s="17" t="str">
        <f>if(raw!BE11="OK",raw!KW11,raw!BE11)</f>
        <v>WA</v>
      </c>
      <c r="BE12" s="17" t="str">
        <f>if(raw!BF11="OK",raw!KX11,raw!BF11)</f>
        <v>WA</v>
      </c>
      <c r="BF12" s="17" t="str">
        <f>if(raw!BG11="OK",raw!KY11,raw!BG11)</f>
        <v>WA</v>
      </c>
      <c r="BG12" s="17" t="str">
        <f>if(raw!BH11="OK",raw!KZ11,raw!BH11)</f>
        <v>WA</v>
      </c>
      <c r="BH12" s="17" t="str">
        <f>if(raw!BI11="OK",raw!LA11,raw!BI11)</f>
        <v>WA</v>
      </c>
      <c r="BI12" s="17" t="str">
        <f>if(raw!BJ11="OK",raw!LB11,raw!BJ11)</f>
        <v>WA</v>
      </c>
      <c r="BJ12" s="17" t="str">
        <f>if(raw!BK11="OK",raw!LC11,raw!BK11)</f>
        <v>WA</v>
      </c>
      <c r="BK12" s="17" t="str">
        <f>if(raw!BL11="OK",raw!LD11,raw!BL11)</f>
        <v>WA</v>
      </c>
      <c r="BL12" s="17" t="str">
        <f>if(raw!BM11="OK",raw!LE11,raw!BM11)</f>
        <v>WA</v>
      </c>
      <c r="BM12" s="17" t="str">
        <f>if(raw!BN11="OK",raw!LF11,raw!BN11)</f>
        <v>WA</v>
      </c>
      <c r="BN12" s="17" t="str">
        <f>if(raw!BO11="OK",raw!LG11,raw!BO11)</f>
        <v>WA</v>
      </c>
      <c r="BO12" s="17" t="str">
        <f>if(raw!BP11="OK",raw!LH11,raw!BP11)</f>
        <v>MLE</v>
      </c>
      <c r="BP12" s="17" t="str">
        <f>if(raw!BQ11="OK",raw!LI11,raw!BQ11)</f>
        <v>MLE</v>
      </c>
      <c r="BQ12" s="17" t="str">
        <f>if(raw!BR11="OK",raw!LJ11,raw!BR11)</f>
        <v>MLE</v>
      </c>
      <c r="BR12" s="17" t="str">
        <f>if(raw!BS11="OK",raw!LK11,raw!BS11)</f>
        <v>MLE</v>
      </c>
      <c r="BS12" s="17" t="str">
        <f>if(raw!BT11="OK",raw!LL11,raw!BT11)</f>
        <v>MLE</v>
      </c>
      <c r="BT12" s="17" t="str">
        <f>if(raw!BU11="OK",raw!LM11,raw!BU11)</f>
        <v>MLE</v>
      </c>
      <c r="BU12" s="17" t="str">
        <f>if(raw!BV11="OK",raw!LN11,raw!BV11)</f>
        <v>MLE</v>
      </c>
      <c r="BV12" s="17" t="str">
        <f>if(raw!BW11="OK",raw!LO11,raw!BW11)</f>
        <v>MLE</v>
      </c>
      <c r="BW12" s="17" t="str">
        <f>if(raw!BX11="OK",raw!LP11,raw!BX11)</f>
        <v>MLE</v>
      </c>
      <c r="BX12" s="17" t="str">
        <f>if(raw!BY11="OK",raw!LQ11,raw!BY11)</f>
        <v>MLE</v>
      </c>
      <c r="BY12" s="17" t="str">
        <f>if(raw!BZ11="OK",raw!LR11,raw!BZ11)</f>
        <v>MLE</v>
      </c>
      <c r="BZ12" s="17" t="str">
        <f>if(raw!CA11="OK",raw!LS11,raw!CA11)</f>
        <v>MLE</v>
      </c>
      <c r="CA12" s="17" t="str">
        <f>if(raw!CB11="OK",raw!LT11,raw!CB11)</f>
        <v>MLE</v>
      </c>
      <c r="CB12" s="17" t="str">
        <f>if(raw!CC11="OK",raw!LU11,raw!CC11)</f>
        <v>MLE</v>
      </c>
      <c r="CC12" s="17" t="str">
        <f>if(raw!CD11="OK",raw!LV11,raw!CD11)</f>
        <v>MLE</v>
      </c>
      <c r="CD12" s="17" t="str">
        <f>if(raw!CE11="OK",raw!LW11,raw!CE11)</f>
        <v>MLE</v>
      </c>
      <c r="CE12" s="17" t="str">
        <f>if(raw!CF11="OK",raw!LX11,raw!CF11)</f>
        <v>MLE</v>
      </c>
      <c r="CF12" s="17" t="str">
        <f>if(raw!CG11="OK",raw!LY11,raw!CG11)</f>
        <v>MLE</v>
      </c>
      <c r="CG12" s="17" t="str">
        <f>if(raw!CH11="OK",raw!LZ11,raw!CH11)</f>
        <v>MLE</v>
      </c>
      <c r="CH12" s="17" t="str">
        <f>if(raw!CI11="OK",raw!MA11,raw!CI11)</f>
        <v>MLE</v>
      </c>
      <c r="CI12" s="17" t="str">
        <f>if(raw!CJ11="OK",raw!MB11,raw!CJ11)</f>
        <v>MLE</v>
      </c>
      <c r="CJ12" s="17" t="str">
        <f>if(raw!CK11="OK",raw!MC11,raw!CK11)</f>
        <v>MLE</v>
      </c>
      <c r="CK12" s="17" t="str">
        <f>if(raw!CL11="OK",raw!MD11,raw!CL11)</f>
        <v>MLE</v>
      </c>
      <c r="CL12" s="17" t="str">
        <f>if(raw!CM11="OK",raw!ME11,raw!CM11)</f>
        <v>MLE</v>
      </c>
      <c r="CM12" s="17" t="str">
        <f>if(raw!CN11="OK",raw!MF11,raw!CN11)</f>
        <v>MLE</v>
      </c>
      <c r="CN12" s="17" t="str">
        <f>if(raw!CO11="OK",raw!MG11,raw!CO11)</f>
        <v>MLE</v>
      </c>
      <c r="CO12" s="17" t="str">
        <f>if(raw!CP11="OK",raw!MH11,raw!CP11)</f>
        <v>MLE</v>
      </c>
      <c r="CP12" s="17" t="str">
        <f>if(raw!CQ11="OK",raw!MI11,raw!CQ11)</f>
        <v>MLE</v>
      </c>
      <c r="CQ12" s="17" t="str">
        <f>if(raw!CR11="OK",raw!MJ11,raw!CR11)</f>
        <v>MLE</v>
      </c>
      <c r="CR12" s="17" t="str">
        <f>if(raw!CS11="OK",raw!MK11,raw!CS11)</f>
        <v>MLE</v>
      </c>
      <c r="CS12" s="17" t="str">
        <f>if(raw!CT11="OK",raw!ML11,raw!CT11)</f>
        <v>MLE</v>
      </c>
      <c r="CT12" s="17" t="str">
        <f>if(raw!CU11="OK",raw!MM11,raw!CU11)</f>
        <v>MLE</v>
      </c>
      <c r="CU12" s="17" t="str">
        <f>if(raw!CV11="OK",raw!MN11,raw!CV11)</f>
        <v>MLE</v>
      </c>
      <c r="CV12" s="17" t="str">
        <f>if(raw!CW11="OK",raw!MO11,raw!CW11)</f>
        <v>MLE</v>
      </c>
      <c r="CW12" s="17" t="str">
        <f>if(raw!CX11="OK",raw!MP11,raw!CX11)</f>
        <v>MLE</v>
      </c>
      <c r="CX12" s="17" t="str">
        <f>if(raw!CY11="OK",raw!MQ11,raw!CY11)</f>
        <v>MLE</v>
      </c>
      <c r="CY12" s="17" t="str">
        <f>if(raw!CZ11="OK",raw!MR11,raw!CZ11)</f>
        <v>x</v>
      </c>
      <c r="CZ12" s="16">
        <f>if(raw!DA11="OK",raw!MS11,raw!DA11)</f>
        <v>1</v>
      </c>
      <c r="DA12" s="17">
        <f>if(raw!DB11="OK",raw!MT11,raw!DB11)</f>
        <v>1</v>
      </c>
      <c r="DB12" s="17">
        <f>if(raw!DC11="OK",raw!MU11,raw!DC11)</f>
        <v>1</v>
      </c>
      <c r="DC12" s="17">
        <f>if(raw!DD11="OK",raw!MV11,raw!DD11)</f>
        <v>1</v>
      </c>
      <c r="DD12" s="17">
        <f>if(raw!DE11="OK",raw!MW11,raw!DE11)</f>
        <v>1</v>
      </c>
      <c r="DE12" s="17">
        <f>if(raw!DF11="OK",raw!MX11,raw!DF11)</f>
        <v>1</v>
      </c>
      <c r="DF12" s="17">
        <f>if(raw!DG11="OK",raw!MY11,raw!DG11)</f>
        <v>1</v>
      </c>
      <c r="DG12" s="17">
        <f>if(raw!DH11="OK",raw!MZ11,raw!DH11)</f>
        <v>1</v>
      </c>
      <c r="DH12" s="17">
        <f>if(raw!DI11="OK",raw!NA11,raw!DI11)</f>
        <v>1</v>
      </c>
      <c r="DI12" s="17">
        <f>if(raw!DJ11="OK",raw!NB11,raw!DJ11)</f>
        <v>1</v>
      </c>
      <c r="DJ12" s="17">
        <f>if(raw!DK11="OK",raw!NC11,raw!DK11)</f>
        <v>1</v>
      </c>
      <c r="DK12" s="17">
        <f>if(raw!DL11="OK",raw!ND11,raw!DL11)</f>
        <v>1</v>
      </c>
      <c r="DL12" s="17">
        <f>if(raw!DM11="OK",raw!NE11,raw!DM11)</f>
        <v>1</v>
      </c>
      <c r="DM12" s="17">
        <f>if(raw!DN11="OK",raw!NF11,raw!DN11)</f>
        <v>1</v>
      </c>
      <c r="DN12" s="17">
        <f>if(raw!DO11="OK",raw!NG11,raw!DO11)</f>
        <v>1</v>
      </c>
      <c r="DO12" s="17">
        <f>if(raw!DP11="OK",raw!NH11,raw!DP11)</f>
        <v>1</v>
      </c>
      <c r="DP12" s="17">
        <f>if(raw!DQ11="OK",raw!NI11,raw!DQ11)</f>
        <v>1</v>
      </c>
      <c r="DQ12" s="17">
        <f>if(raw!DR11="OK",raw!NJ11,raw!DR11)</f>
        <v>1</v>
      </c>
      <c r="DR12" s="17">
        <f>if(raw!DS11="OK",raw!NK11,raw!DS11)</f>
        <v>1</v>
      </c>
      <c r="DS12" s="17">
        <f>if(raw!DT11="OK",raw!NL11,raw!DT11)</f>
        <v>1</v>
      </c>
      <c r="DT12" s="17">
        <f>if(raw!DU11="OK",raw!NM11,raw!DU11)</f>
        <v>1</v>
      </c>
      <c r="DU12" s="17">
        <f>if(raw!DV11="OK",raw!NN11,raw!DV11)</f>
        <v>1</v>
      </c>
      <c r="DV12" s="17">
        <f>if(raw!DW11="OK",raw!NO11,raw!DW11)</f>
        <v>1</v>
      </c>
      <c r="DW12" s="17">
        <f>if(raw!DX11="OK",raw!NP11,raw!DX11)</f>
        <v>1</v>
      </c>
      <c r="DX12" s="17" t="str">
        <f>if(raw!DY11="OK",raw!NQ11,raw!DY11)</f>
        <v>TLE</v>
      </c>
      <c r="DY12" s="17" t="str">
        <f>if(raw!DZ11="OK",raw!NR11,raw!DZ11)</f>
        <v>TLE</v>
      </c>
      <c r="DZ12" s="17" t="str">
        <f>if(raw!EA11="OK",raw!NS11,raw!EA11)</f>
        <v>TLE</v>
      </c>
      <c r="EA12" s="17" t="str">
        <f>if(raw!EB11="OK",raw!NT11,raw!EB11)</f>
        <v>TLE</v>
      </c>
      <c r="EB12" s="17">
        <f>if(raw!EC11="OK",raw!NU11,raw!EC11)</f>
        <v>1</v>
      </c>
      <c r="EC12" s="17">
        <f>if(raw!ED11="OK",raw!NV11,raw!ED11)</f>
        <v>1</v>
      </c>
      <c r="ED12" s="17" t="str">
        <f>if(raw!EE11="OK",raw!NW11,raw!EE11)</f>
        <v>TLE</v>
      </c>
      <c r="EE12" s="17">
        <f>if(raw!EF11="OK",raw!NX11,raw!EF11)</f>
        <v>1</v>
      </c>
      <c r="EF12" s="17">
        <f>if(raw!EG11="OK",raw!NY11,raw!EG11)</f>
        <v>1</v>
      </c>
      <c r="EG12" s="17">
        <f>if(raw!EH11="OK",raw!NZ11,raw!EH11)</f>
        <v>1</v>
      </c>
      <c r="EH12" s="17" t="str">
        <f>if(raw!EI11="OK",raw!OA11,raw!EI11)</f>
        <v>TLE</v>
      </c>
      <c r="EI12" s="17" t="str">
        <f>if(raw!EJ11="OK",raw!OB11,raw!EJ11)</f>
        <v>WA</v>
      </c>
      <c r="EJ12" s="17">
        <f>if(raw!EK11="OK",raw!OC11,raw!EK11)</f>
        <v>1</v>
      </c>
      <c r="EK12" s="17">
        <f>if(raw!EL11="OK",raw!OD11,raw!EL11)</f>
        <v>1</v>
      </c>
      <c r="EL12" s="17">
        <f>if(raw!EM11="OK",raw!OE11,raw!EM11)</f>
        <v>1</v>
      </c>
      <c r="EM12" s="17">
        <f>if(raw!EN11="OK",raw!OF11,raw!EN11)</f>
        <v>1</v>
      </c>
      <c r="EN12" s="17" t="str">
        <f>if(raw!EO11="OK",raw!OG11,raw!EO11)</f>
        <v>WA</v>
      </c>
      <c r="EO12" s="17" t="str">
        <f>if(raw!EP11="OK",raw!OH11,raw!EP11)</f>
        <v>WA</v>
      </c>
      <c r="EP12" s="17" t="str">
        <f>if(raw!EQ11="OK",raw!OI11,raw!EQ11)</f>
        <v>WA</v>
      </c>
      <c r="EQ12" s="17">
        <f>if(raw!ER11="OK",raw!OJ11,raw!ER11)</f>
        <v>1</v>
      </c>
      <c r="ER12" s="17">
        <f>if(raw!ES11="OK",raw!OK11,raw!ES11)</f>
        <v>1</v>
      </c>
      <c r="ES12" s="17" t="str">
        <f>if(raw!ET11="OK",raw!OL11,raw!ET11)</f>
        <v>WA</v>
      </c>
      <c r="ET12" s="17" t="str">
        <f>if(raw!EU11="OK",raw!OM11,raw!EU11)</f>
        <v>WA</v>
      </c>
      <c r="EU12" s="17">
        <f>if(raw!EV11="OK",raw!ON11,raw!EV11)</f>
        <v>1</v>
      </c>
      <c r="EV12" s="17" t="str">
        <f>if(raw!EW11="OK",raw!OO11,raw!EW11)</f>
        <v>WA</v>
      </c>
      <c r="EW12" s="17" t="str">
        <f>if(raw!EX11="OK",raw!OP11,raw!EX11)</f>
        <v>WA</v>
      </c>
      <c r="EX12" s="17">
        <f>if(raw!EY11="OK",raw!OQ11,raw!EY11)</f>
        <v>1</v>
      </c>
      <c r="EY12" s="17" t="str">
        <f>if(raw!EZ11="OK",raw!OR11,raw!EZ11)</f>
        <v>WA</v>
      </c>
      <c r="EZ12" s="17" t="str">
        <f>if(raw!FA11="OK",raw!OS11,raw!FA11)</f>
        <v>WA</v>
      </c>
      <c r="FA12" s="17">
        <f>if(raw!FB11="OK",raw!OT11,raw!FB11)</f>
        <v>1</v>
      </c>
      <c r="FB12" s="17">
        <f>if(raw!FC11="OK",raw!OU11,raw!FC11)</f>
        <v>1</v>
      </c>
      <c r="FC12" s="17">
        <f>if(raw!FD11="OK",raw!OV11,raw!FD11)</f>
        <v>1</v>
      </c>
      <c r="FD12" s="17">
        <f>if(raw!FE11="OK",raw!OW11,raw!FE11)</f>
        <v>1</v>
      </c>
      <c r="FE12" s="17">
        <f>if(raw!FF11="OK",raw!OX11,raw!FF11)</f>
        <v>1</v>
      </c>
      <c r="FF12" s="17" t="str">
        <f>if(raw!FG11="OK",raw!OY11,raw!FG11)</f>
        <v>x</v>
      </c>
      <c r="FG12" s="16">
        <f>if(raw!FH11="OK",raw!OZ11,raw!FH11)</f>
        <v>25</v>
      </c>
      <c r="FH12" s="17">
        <f>if(raw!FI11="OK",raw!PA11,raw!FI11)</f>
        <v>24</v>
      </c>
      <c r="FI12" s="17">
        <f>if(raw!FJ11="OK",raw!PB11,raw!FJ11)</f>
        <v>25</v>
      </c>
      <c r="FJ12" s="17">
        <f>if(raw!FK11="OK",raw!PC11,raw!FK11)</f>
        <v>24</v>
      </c>
      <c r="FK12" s="17" t="str">
        <f>if(raw!FL11="OK",raw!PD11,raw!FL11)</f>
        <v>x</v>
      </c>
      <c r="FL12" s="16">
        <f>if(raw!FM11="OK",raw!PE11,raw!FM11)</f>
        <v>1</v>
      </c>
      <c r="FM12" s="17">
        <f>if(raw!FN11="OK",raw!PF11,raw!FN11)</f>
        <v>1</v>
      </c>
      <c r="FN12" s="17">
        <f>if(raw!FO11="OK",raw!PG11,raw!FO11)</f>
        <v>1</v>
      </c>
      <c r="FO12" s="17">
        <f>if(raw!FP11="OK",raw!PH11,raw!FP11)</f>
        <v>1</v>
      </c>
      <c r="FP12" s="17">
        <f>if(raw!FQ11="OK",raw!PI11,raw!FQ11)</f>
        <v>1</v>
      </c>
      <c r="FQ12" s="17">
        <f>if(raw!FR11="OK",raw!PJ11,raw!FR11)</f>
        <v>1</v>
      </c>
      <c r="FR12" s="17">
        <f>if(raw!FS11="OK",raw!PK11,raw!FS11)</f>
        <v>1</v>
      </c>
      <c r="FS12" s="17">
        <f>if(raw!FT11="OK",raw!PL11,raw!FT11)</f>
        <v>1</v>
      </c>
      <c r="FT12" s="17">
        <f>if(raw!FU11="OK",raw!PM11,raw!FU11)</f>
        <v>1</v>
      </c>
      <c r="FU12" s="17">
        <f>if(raw!FV11="OK",raw!PN11,raw!FV11)</f>
        <v>1</v>
      </c>
      <c r="FV12" s="17">
        <f>if(raw!FW11="OK",raw!PO11,raw!FW11)</f>
        <v>1</v>
      </c>
      <c r="FW12" s="17">
        <f>if(raw!FX11="OK",raw!PP11,raw!FX11)</f>
        <v>1</v>
      </c>
      <c r="FX12" s="17">
        <f>if(raw!FY11="OK",raw!PQ11,raw!FY11)</f>
        <v>1</v>
      </c>
      <c r="FY12" s="17">
        <f>if(raw!FZ11="OK",raw!PR11,raw!FZ11)</f>
        <v>1</v>
      </c>
      <c r="FZ12" s="17">
        <f>if(raw!GA11="OK",raw!PS11,raw!GA11)</f>
        <v>1</v>
      </c>
      <c r="GA12" s="17">
        <f>if(raw!GB11="OK",raw!PT11,raw!GB11)</f>
        <v>1</v>
      </c>
      <c r="GB12" s="17">
        <f>if(raw!GC11="OK",raw!PU11,raw!GC11)</f>
        <v>1</v>
      </c>
      <c r="GC12" s="17">
        <f>if(raw!GD11="OK",raw!PV11,raw!GD11)</f>
        <v>1</v>
      </c>
      <c r="GD12" s="17">
        <f>if(raw!GE11="OK",raw!PW11,raw!GE11)</f>
        <v>1</v>
      </c>
      <c r="GE12" s="17">
        <f>if(raw!GF11="OK",raw!PX11,raw!GF11)</f>
        <v>1</v>
      </c>
      <c r="GF12" s="17">
        <f>if(raw!GG11="OK",raw!PY11,raw!GG11)</f>
        <v>1</v>
      </c>
      <c r="GG12" s="17">
        <f>if(raw!GH11="OK",raw!PZ11,raw!GH11)</f>
        <v>1</v>
      </c>
      <c r="GH12" s="17">
        <f>if(raw!GI11="OK",raw!QA11,raw!GI11)</f>
        <v>1</v>
      </c>
      <c r="GI12" s="17">
        <f>if(raw!GJ11="OK",raw!QB11,raw!GJ11)</f>
        <v>1</v>
      </c>
      <c r="GJ12" s="17">
        <f>if(raw!GK11="OK",raw!QC11,raw!GK11)</f>
        <v>1</v>
      </c>
      <c r="GK12" s="17">
        <f>if(raw!GL11="OK",raw!QD11,raw!GL11)</f>
        <v>1</v>
      </c>
      <c r="GL12" s="17">
        <f>if(raw!GM11="OK",raw!QE11,raw!GM11)</f>
        <v>1</v>
      </c>
      <c r="GM12" s="17">
        <f>if(raw!GN11="OK",raw!QF11,raw!GN11)</f>
        <v>1</v>
      </c>
      <c r="GN12" s="17">
        <f>if(raw!GO11="OK",raw!QG11,raw!GO11)</f>
        <v>1</v>
      </c>
      <c r="GO12" s="17">
        <f>if(raw!GP11="OK",raw!QH11,raw!GP11)</f>
        <v>1</v>
      </c>
      <c r="GP12" s="17">
        <f>if(raw!GQ11="OK",raw!QI11,raw!GQ11)</f>
        <v>1</v>
      </c>
      <c r="GQ12" s="17">
        <f>if(raw!GR11="OK",raw!QJ11,raw!GR11)</f>
        <v>1</v>
      </c>
      <c r="GR12" s="17">
        <f>if(raw!GS11="OK",raw!QK11,raw!GS11)</f>
        <v>1</v>
      </c>
      <c r="GS12" s="17">
        <f>if(raw!GT11="OK",raw!QL11,raw!GT11)</f>
        <v>1</v>
      </c>
      <c r="GT12" s="17" t="str">
        <f>if(raw!GU11="OK",raw!QM11,raw!GU11)</f>
        <v>TLE</v>
      </c>
      <c r="GU12" s="17" t="str">
        <f>if(raw!GV11="OK",raw!QN11,raw!GV11)</f>
        <v>TLE</v>
      </c>
      <c r="GV12" s="17" t="str">
        <f>if(raw!GW11="OK",raw!QO11,raw!GW11)</f>
        <v>TLE</v>
      </c>
      <c r="GW12" s="17" t="str">
        <f>if(raw!GX11="OK",raw!QP11,raw!GX11)</f>
        <v>TLE</v>
      </c>
      <c r="GX12" s="17" t="str">
        <f>if(raw!GY11="OK",raw!QQ11,raw!GY11)</f>
        <v>TLE</v>
      </c>
      <c r="GY12" s="17" t="str">
        <f>if(raw!GZ11="OK",raw!QR11,raw!GZ11)</f>
        <v>TLE</v>
      </c>
      <c r="GZ12" s="17" t="str">
        <f>if(raw!HA11="OK",raw!QS11,raw!HA11)</f>
        <v>TLE</v>
      </c>
      <c r="HA12" s="17" t="str">
        <f>if(raw!HB11="OK",raw!QT11,raw!HB11)</f>
        <v>TLE</v>
      </c>
      <c r="HB12" s="17" t="str">
        <f>if(raw!HC11="OK",raw!QU11,raw!HC11)</f>
        <v>TLE</v>
      </c>
      <c r="HC12" s="17" t="str">
        <f>if(raw!HD11="OK",raw!QV11,raw!HD11)</f>
        <v>TLE</v>
      </c>
      <c r="HD12" s="17" t="str">
        <f>if(raw!HE11="OK",raw!QW11,raw!HE11)</f>
        <v>TLE</v>
      </c>
      <c r="HE12" s="17" t="str">
        <f>if(raw!HF11="OK",raw!QX11,raw!HF11)</f>
        <v>TLE</v>
      </c>
      <c r="HF12" s="17" t="str">
        <f>if(raw!HG11="OK",raw!QY11,raw!HG11)</f>
        <v>TLE</v>
      </c>
      <c r="HG12" s="17" t="str">
        <f>if(raw!HH11="OK",raw!QZ11,raw!HH11)</f>
        <v>TLE</v>
      </c>
      <c r="HH12" s="17" t="str">
        <f>if(raw!HI11="OK",raw!RA11,raw!HI11)</f>
        <v>TLE</v>
      </c>
      <c r="HI12" s="17" t="str">
        <f>if(raw!HJ11="OK",raw!RB11,raw!HJ11)</f>
        <v>TLE</v>
      </c>
      <c r="HJ12" s="17" t="str">
        <f>if(raw!HK11="OK",raw!RC11,raw!HK11)</f>
        <v>TLE</v>
      </c>
      <c r="HK12" s="17" t="str">
        <f>if(raw!HL11="OK",raw!RD11,raw!HL11)</f>
        <v>TLE</v>
      </c>
      <c r="HL12" s="17" t="str">
        <f>if(raw!HM11="OK",raw!RE11,raw!HM11)</f>
        <v>TLE</v>
      </c>
      <c r="HM12" s="17" t="str">
        <f>if(raw!HN11="OK",raw!RF11,raw!HN11)</f>
        <v>TLE</v>
      </c>
      <c r="HN12" s="17" t="str">
        <f>if(raw!HO11="OK",raw!RG11,raw!HO11)</f>
        <v>TLE</v>
      </c>
      <c r="HO12" s="17" t="str">
        <f>if(raw!HP11="OK",raw!RH11,raw!HP11)</f>
        <v>TLE</v>
      </c>
      <c r="HP12" s="17" t="str">
        <f>if(raw!HQ11="OK",raw!RI11,raw!HQ11)</f>
        <v>TLE</v>
      </c>
      <c r="HQ12" s="17" t="str">
        <f>if(raw!HR11="OK",raw!RJ11,raw!HR11)</f>
        <v>x</v>
      </c>
      <c r="HR12" s="16">
        <f>if(raw!HS11="OK",raw!RK11,raw!HS11)</f>
        <v>1</v>
      </c>
      <c r="HS12" s="17">
        <f>if(raw!HT11="OK",raw!RL11,raw!HT11)</f>
        <v>1</v>
      </c>
      <c r="HT12" s="17">
        <f>if(raw!HU11="OK",raw!RM11,raw!HU11)</f>
        <v>1</v>
      </c>
      <c r="HU12" s="17">
        <f>if(raw!HV11="OK",raw!RN11,raw!HV11)</f>
        <v>1</v>
      </c>
      <c r="HV12" s="17">
        <f>if(raw!HW11="OK",raw!RO11,raw!HW11)</f>
        <v>1</v>
      </c>
      <c r="HW12" s="17">
        <f>if(raw!HX11="OK",raw!RP11,raw!HX11)</f>
        <v>1</v>
      </c>
      <c r="HX12" s="17">
        <f>if(raw!HY11="OK",raw!RQ11,raw!HY11)</f>
        <v>1</v>
      </c>
      <c r="HY12" s="17">
        <f>if(raw!HZ11="OK",raw!RR11,raw!HZ11)</f>
        <v>1</v>
      </c>
      <c r="HZ12" s="17">
        <f>if(raw!IA11="OK",raw!RS11,raw!IA11)</f>
        <v>1</v>
      </c>
      <c r="IA12" s="17">
        <f>if(raw!IB11="OK",raw!RT11,raw!IB11)</f>
        <v>1</v>
      </c>
      <c r="IB12" s="17">
        <f>if(raw!IC11="OK",raw!RU11,raw!IC11)</f>
        <v>1</v>
      </c>
      <c r="IC12" s="17">
        <f>if(raw!ID11="OK",raw!RV11,raw!ID11)</f>
        <v>1</v>
      </c>
      <c r="ID12" s="17">
        <f>if(raw!IE11="OK",raw!RW11,raw!IE11)</f>
        <v>1</v>
      </c>
      <c r="IE12" s="17">
        <f>if(raw!IF11="OK",raw!RX11,raw!IF11)</f>
        <v>1</v>
      </c>
      <c r="IF12" s="17">
        <f>if(raw!IG11="OK",raw!RY11,raw!IG11)</f>
        <v>1</v>
      </c>
      <c r="IG12" s="17">
        <f>if(raw!IH11="OK",raw!RZ11,raw!IH11)</f>
        <v>1</v>
      </c>
      <c r="IH12" s="17">
        <f>if(raw!II11="OK",raw!SA11,raw!II11)</f>
        <v>1</v>
      </c>
      <c r="II12" s="17">
        <f>if(raw!IJ11="OK",raw!SB11,raw!IJ11)</f>
        <v>1</v>
      </c>
      <c r="IJ12" s="17" t="str">
        <f>if(raw!IK11="OK",raw!SC11,raw!IK11)</f>
        <v>WA</v>
      </c>
      <c r="IK12" s="17" t="str">
        <f>if(raw!IL11="OK",raw!SD11,raw!IL11)</f>
        <v>WA</v>
      </c>
      <c r="IL12" s="17" t="str">
        <f>if(raw!IM11="OK",raw!SE11,raw!IM11)</f>
        <v>WA</v>
      </c>
      <c r="IM12" s="17" t="str">
        <f>if(raw!IN11="OK",raw!SF11,raw!IN11)</f>
        <v>WA</v>
      </c>
      <c r="IN12" s="17" t="str">
        <f>if(raw!IO11="OK",raw!SG11,raw!IO11)</f>
        <v>WA</v>
      </c>
      <c r="IO12" s="17" t="str">
        <f>if(raw!IP11="OK",raw!SH11,raw!IP11)</f>
        <v>WA</v>
      </c>
      <c r="IP12" s="17" t="str">
        <f>if(raw!IQ11="OK",raw!SI11,raw!IQ11)</f>
        <v>WA</v>
      </c>
      <c r="IQ12" s="17" t="str">
        <f>if(raw!IR11="OK",raw!SJ11,raw!IR11)</f>
        <v>WA</v>
      </c>
      <c r="IR12" s="17" t="str">
        <f>if(raw!IS11="OK",raw!SK11,raw!IS11)</f>
        <v>WA</v>
      </c>
      <c r="IS12" s="17" t="str">
        <f>if(raw!IT11="OK",raw!SL11,raw!IT11)</f>
        <v>WA</v>
      </c>
      <c r="IT12" s="17" t="str">
        <f>if(raw!IU11="OK",raw!SM11,raw!IU11)</f>
        <v>WA</v>
      </c>
      <c r="IU12" s="17" t="str">
        <f>if(raw!IV11="OK",raw!SN11,raw!IV11)</f>
        <v>WA</v>
      </c>
      <c r="IV12" s="17" t="str">
        <f>if(raw!IW11="OK",raw!SO11,raw!IW11)</f>
        <v>WA</v>
      </c>
      <c r="IW12" s="17" t="str">
        <f>if(raw!IX11="OK",raw!SP11,raw!IX11)</f>
        <v>WA</v>
      </c>
      <c r="IX12" s="17" t="str">
        <f>if(raw!IY11="OK",raw!SQ11,raw!IY11)</f>
        <v>WA</v>
      </c>
      <c r="IY12" s="17" t="str">
        <f>if(raw!IZ11="OK",raw!SR11,raw!IZ11)</f>
        <v>WA</v>
      </c>
      <c r="IZ12" s="17" t="str">
        <f>if(raw!JA11="OK",raw!SS11,raw!JA11)</f>
        <v>WA</v>
      </c>
      <c r="JA12" s="17" t="str">
        <f>if(raw!JB11="OK",raw!ST11,raw!JB11)</f>
        <v>WA</v>
      </c>
      <c r="JB12" s="17" t="str">
        <f>if(raw!JC11="OK",raw!SU11,raw!JC11)</f>
        <v>WA</v>
      </c>
      <c r="JC12" s="17" t="str">
        <f>if(raw!JD11="OK",raw!SV11,raw!JD11)</f>
        <v>WA</v>
      </c>
      <c r="JD12" s="17" t="str">
        <f>if(raw!JE11="OK",raw!SW11,raw!JE11)</f>
        <v>WA</v>
      </c>
      <c r="JE12" s="17" t="str">
        <f>if(raw!JF11="OK",raw!SX11,raw!JF11)</f>
        <v>WA</v>
      </c>
      <c r="JF12" s="17" t="str">
        <f>if(raw!JG11="OK",raw!SY11,raw!JG11)</f>
        <v>WA</v>
      </c>
      <c r="JG12" s="17" t="str">
        <f>if(raw!JH11="OK",raw!SZ11,raw!JH11)</f>
        <v>WA</v>
      </c>
      <c r="JH12" s="17" t="str">
        <f>if(raw!JI11="OK",raw!TA11,raw!JI11)</f>
        <v>WA</v>
      </c>
      <c r="JI12" s="17" t="str">
        <f>if(raw!JJ11="OK",raw!TB11,raw!JJ11)</f>
        <v>WA</v>
      </c>
      <c r="JJ12" s="17" t="str">
        <f>if(raw!JK11="OK",raw!TC11,raw!JK11)</f>
        <v>WA</v>
      </c>
    </row>
    <row r="13">
      <c r="A13" s="13">
        <v>3.0</v>
      </c>
      <c r="B13" s="13">
        <f t="shared" si="1"/>
        <v>11</v>
      </c>
      <c r="C13" s="14" t="str">
        <f>raw!B12</f>
        <v>viktorlucic9</v>
      </c>
      <c r="D13" s="14" t="str">
        <f>raw!C12</f>
        <v>Viktor</v>
      </c>
      <c r="E13" s="14" t="str">
        <f>raw!D12</f>
        <v>Lučić</v>
      </c>
      <c r="F13" s="15">
        <f t="shared" si="2"/>
        <v>201</v>
      </c>
      <c r="G13" s="14" t="str">
        <f>raw!F12</f>
        <v>ODOBREN</v>
      </c>
      <c r="H13" s="14" t="str">
        <f>raw!G12</f>
        <v>Sombor</v>
      </c>
      <c r="I13" s="14" t="str">
        <f>raw!H12</f>
        <v>Gimnazija Veljko Petrović</v>
      </c>
      <c r="J13" s="14" t="str">
        <f>raw!I12</f>
        <v>IV</v>
      </c>
      <c r="K13" s="14" t="str">
        <f>raw!J12</f>
        <v>B</v>
      </c>
      <c r="L13" s="14" t="str">
        <f>raw!K12</f>
        <v>Duško Obradović  </v>
      </c>
      <c r="M13" s="16">
        <f>raw!M12</f>
        <v>100</v>
      </c>
      <c r="N13" s="17">
        <f>raw!N12</f>
        <v>13</v>
      </c>
      <c r="O13" s="17">
        <f>raw!O12</f>
        <v>14</v>
      </c>
      <c r="P13" s="17">
        <f>raw!Q12</f>
        <v>0</v>
      </c>
      <c r="Q13" s="17">
        <f>raw!R12</f>
        <v>25</v>
      </c>
      <c r="R13" s="17">
        <f>raw!S12</f>
        <v>49</v>
      </c>
      <c r="S13" s="17" t="str">
        <f>if(raw!T12="OK",raw!JL12,raw!T12)</f>
        <v>x</v>
      </c>
      <c r="T13" s="17" t="str">
        <f>if(raw!U12="OK",raw!JM12,raw!U12)</f>
        <v>x</v>
      </c>
      <c r="U13" s="16">
        <f>if(raw!V12="OK",raw!JN12,raw!V12)</f>
        <v>1</v>
      </c>
      <c r="V13" s="17">
        <f>if(raw!W12="OK",raw!JO12,raw!W12)</f>
        <v>1</v>
      </c>
      <c r="W13" s="17">
        <f>if(raw!X12="OK",raw!JP12,raw!X12)</f>
        <v>1</v>
      </c>
      <c r="X13" s="17">
        <f>if(raw!Y12="OK",raw!JQ12,raw!Y12)</f>
        <v>1</v>
      </c>
      <c r="Y13" s="17">
        <f>if(raw!Z12="OK",raw!JR12,raw!Z12)</f>
        <v>1</v>
      </c>
      <c r="Z13" s="17">
        <f>if(raw!AA12="OK",raw!JS12,raw!AA12)</f>
        <v>1</v>
      </c>
      <c r="AA13" s="17">
        <f>if(raw!AB12="OK",raw!JT12,raw!AB12)</f>
        <v>1</v>
      </c>
      <c r="AB13" s="17">
        <f>if(raw!AC12="OK",raw!JU12,raw!AC12)</f>
        <v>1</v>
      </c>
      <c r="AC13" s="17">
        <f>if(raw!AD12="OK",raw!JV12,raw!AD12)</f>
        <v>1</v>
      </c>
      <c r="AD13" s="17">
        <f>if(raw!AE12="OK",raw!JW12,raw!AE12)</f>
        <v>1</v>
      </c>
      <c r="AE13" s="17">
        <f>if(raw!AF12="OK",raw!JX12,raw!AF12)</f>
        <v>1</v>
      </c>
      <c r="AF13" s="17">
        <f>if(raw!AG12="OK",raw!JY12,raw!AG12)</f>
        <v>1</v>
      </c>
      <c r="AG13" s="17">
        <f>if(raw!AH12="OK",raw!JZ12,raw!AH12)</f>
        <v>1</v>
      </c>
      <c r="AH13" s="17">
        <f>if(raw!AI12="OK",raw!KA12,raw!AI12)</f>
        <v>1</v>
      </c>
      <c r="AI13" s="17">
        <f>if(raw!AJ12="OK",raw!KB12,raw!AJ12)</f>
        <v>1</v>
      </c>
      <c r="AJ13" s="17">
        <f>if(raw!AK12="OK",raw!KC12,raw!AK12)</f>
        <v>1</v>
      </c>
      <c r="AK13" s="17">
        <f>if(raw!AL12="OK",raw!KD12,raw!AL12)</f>
        <v>1</v>
      </c>
      <c r="AL13" s="17">
        <f>if(raw!AM12="OK",raw!KE12,raw!AM12)</f>
        <v>1</v>
      </c>
      <c r="AM13" s="17">
        <f>if(raw!AN12="OK",raw!KF12,raw!AN12)</f>
        <v>1</v>
      </c>
      <c r="AN13" s="17">
        <f>if(raw!AO12="OK",raw!KG12,raw!AO12)</f>
        <v>1</v>
      </c>
      <c r="AO13" s="17" t="str">
        <f>if(raw!AP12="OK",raw!KH12,raw!AP12)</f>
        <v>x</v>
      </c>
      <c r="AP13" s="16">
        <f>if(raw!AQ12="OK",raw!KI12,raw!AQ12)</f>
        <v>1</v>
      </c>
      <c r="AQ13" s="17">
        <f>if(raw!AR12="OK",raw!KJ12,raw!AR12)</f>
        <v>1</v>
      </c>
      <c r="AR13" s="17">
        <f>if(raw!AS12="OK",raw!KK12,raw!AS12)</f>
        <v>1</v>
      </c>
      <c r="AS13" s="17">
        <f>if(raw!AT12="OK",raw!KL12,raw!AT12)</f>
        <v>1</v>
      </c>
      <c r="AT13" s="17">
        <f>if(raw!AU12="OK",raw!KM12,raw!AU12)</f>
        <v>1</v>
      </c>
      <c r="AU13" s="17">
        <f>if(raw!AV12="OK",raw!KN12,raw!AV12)</f>
        <v>1</v>
      </c>
      <c r="AV13" s="17">
        <f>if(raw!AW12="OK",raw!KO12,raw!AW12)</f>
        <v>1</v>
      </c>
      <c r="AW13" s="17">
        <f>if(raw!AX12="OK",raw!KP12,raw!AX12)</f>
        <v>1</v>
      </c>
      <c r="AX13" s="17" t="str">
        <f>if(raw!AY12="OK",raw!KQ12,raw!AY12)</f>
        <v>WA</v>
      </c>
      <c r="AY13" s="17" t="str">
        <f>if(raw!AZ12="OK",raw!KR12,raw!AZ12)</f>
        <v>WA</v>
      </c>
      <c r="AZ13" s="17" t="str">
        <f>if(raw!BA12="OK",raw!KS12,raw!BA12)</f>
        <v>WA</v>
      </c>
      <c r="BA13" s="17" t="str">
        <f>if(raw!BB12="OK",raw!KT12,raw!BB12)</f>
        <v>WA</v>
      </c>
      <c r="BB13" s="17" t="str">
        <f>if(raw!BC12="OK",raw!KU12,raw!BC12)</f>
        <v>WA</v>
      </c>
      <c r="BC13" s="17" t="str">
        <f>if(raw!BD12="OK",raw!KV12,raw!BD12)</f>
        <v>WA</v>
      </c>
      <c r="BD13" s="17" t="str">
        <f>if(raw!BE12="OK",raw!KW12,raw!BE12)</f>
        <v>WA</v>
      </c>
      <c r="BE13" s="17" t="str">
        <f>if(raw!BF12="OK",raw!KX12,raw!BF12)</f>
        <v>WA</v>
      </c>
      <c r="BF13" s="17" t="str">
        <f>if(raw!BG12="OK",raw!KY12,raw!BG12)</f>
        <v>WA</v>
      </c>
      <c r="BG13" s="17" t="str">
        <f>if(raw!BH12="OK",raw!KZ12,raw!BH12)</f>
        <v>WA</v>
      </c>
      <c r="BH13" s="17" t="str">
        <f>if(raw!BI12="OK",raw!LA12,raw!BI12)</f>
        <v>WA</v>
      </c>
      <c r="BI13" s="17" t="str">
        <f>if(raw!BJ12="OK",raw!LB12,raw!BJ12)</f>
        <v>WA</v>
      </c>
      <c r="BJ13" s="17" t="str">
        <f>if(raw!BK12="OK",raw!LC12,raw!BK12)</f>
        <v>WA</v>
      </c>
      <c r="BK13" s="17" t="str">
        <f>if(raw!BL12="OK",raw!LD12,raw!BL12)</f>
        <v>WA</v>
      </c>
      <c r="BL13" s="17" t="str">
        <f>if(raw!BM12="OK",raw!LE12,raw!BM12)</f>
        <v>WA</v>
      </c>
      <c r="BM13" s="17" t="str">
        <f>if(raw!BN12="OK",raw!LF12,raw!BN12)</f>
        <v>WA</v>
      </c>
      <c r="BN13" s="17" t="str">
        <f>if(raw!BO12="OK",raw!LG12,raw!BO12)</f>
        <v>WA</v>
      </c>
      <c r="BO13" s="17" t="str">
        <f>if(raw!BP12="OK",raw!LH12,raw!BP12)</f>
        <v>MLE</v>
      </c>
      <c r="BP13" s="17" t="str">
        <f>if(raw!BQ12="OK",raw!LI12,raw!BQ12)</f>
        <v>MLE</v>
      </c>
      <c r="BQ13" s="17" t="str">
        <f>if(raw!BR12="OK",raw!LJ12,raw!BR12)</f>
        <v>MLE</v>
      </c>
      <c r="BR13" s="17" t="str">
        <f>if(raw!BS12="OK",raw!LK12,raw!BS12)</f>
        <v>MLE</v>
      </c>
      <c r="BS13" s="17" t="str">
        <f>if(raw!BT12="OK",raw!LL12,raw!BT12)</f>
        <v>MLE</v>
      </c>
      <c r="BT13" s="17" t="str">
        <f>if(raw!BU12="OK",raw!LM12,raw!BU12)</f>
        <v>MLE</v>
      </c>
      <c r="BU13" s="17" t="str">
        <f>if(raw!BV12="OK",raw!LN12,raw!BV12)</f>
        <v>MLE</v>
      </c>
      <c r="BV13" s="17" t="str">
        <f>if(raw!BW12="OK",raw!LO12,raw!BW12)</f>
        <v>MLE</v>
      </c>
      <c r="BW13" s="17" t="str">
        <f>if(raw!BX12="OK",raw!LP12,raw!BX12)</f>
        <v>MLE</v>
      </c>
      <c r="BX13" s="17" t="str">
        <f>if(raw!BY12="OK",raw!LQ12,raw!BY12)</f>
        <v>MLE</v>
      </c>
      <c r="BY13" s="17" t="str">
        <f>if(raw!BZ12="OK",raw!LR12,raw!BZ12)</f>
        <v>MLE</v>
      </c>
      <c r="BZ13" s="17" t="str">
        <f>if(raw!CA12="OK",raw!LS12,raw!CA12)</f>
        <v>MLE</v>
      </c>
      <c r="CA13" s="17" t="str">
        <f>if(raw!CB12="OK",raw!LT12,raw!CB12)</f>
        <v>MLE</v>
      </c>
      <c r="CB13" s="17" t="str">
        <f>if(raw!CC12="OK",raw!LU12,raw!CC12)</f>
        <v>MLE</v>
      </c>
      <c r="CC13" s="17" t="str">
        <f>if(raw!CD12="OK",raw!LV12,raw!CD12)</f>
        <v>MLE</v>
      </c>
      <c r="CD13" s="17" t="str">
        <f>if(raw!CE12="OK",raw!LW12,raw!CE12)</f>
        <v>MLE</v>
      </c>
      <c r="CE13" s="17" t="str">
        <f>if(raw!CF12="OK",raw!LX12,raw!CF12)</f>
        <v>MLE</v>
      </c>
      <c r="CF13" s="17" t="str">
        <f>if(raw!CG12="OK",raw!LY12,raw!CG12)</f>
        <v>MLE</v>
      </c>
      <c r="CG13" s="17" t="str">
        <f>if(raw!CH12="OK",raw!LZ12,raw!CH12)</f>
        <v>MLE</v>
      </c>
      <c r="CH13" s="17" t="str">
        <f>if(raw!CI12="OK",raw!MA12,raw!CI12)</f>
        <v>MLE</v>
      </c>
      <c r="CI13" s="17" t="str">
        <f>if(raw!CJ12="OK",raw!MB12,raw!CJ12)</f>
        <v>MLE</v>
      </c>
      <c r="CJ13" s="17" t="str">
        <f>if(raw!CK12="OK",raw!MC12,raw!CK12)</f>
        <v>MLE</v>
      </c>
      <c r="CK13" s="17" t="str">
        <f>if(raw!CL12="OK",raw!MD12,raw!CL12)</f>
        <v>MLE</v>
      </c>
      <c r="CL13" s="17" t="str">
        <f>if(raw!CM12="OK",raw!ME12,raw!CM12)</f>
        <v>MLE</v>
      </c>
      <c r="CM13" s="17" t="str">
        <f>if(raw!CN12="OK",raw!MF12,raw!CN12)</f>
        <v>MLE</v>
      </c>
      <c r="CN13" s="17" t="str">
        <f>if(raw!CO12="OK",raw!MG12,raw!CO12)</f>
        <v>MLE</v>
      </c>
      <c r="CO13" s="17" t="str">
        <f>if(raw!CP12="OK",raw!MH12,raw!CP12)</f>
        <v>MLE</v>
      </c>
      <c r="CP13" s="17" t="str">
        <f>if(raw!CQ12="OK",raw!MI12,raw!CQ12)</f>
        <v>MLE</v>
      </c>
      <c r="CQ13" s="17" t="str">
        <f>if(raw!CR12="OK",raw!MJ12,raw!CR12)</f>
        <v>MLE</v>
      </c>
      <c r="CR13" s="17" t="str">
        <f>if(raw!CS12="OK",raw!MK12,raw!CS12)</f>
        <v>MLE</v>
      </c>
      <c r="CS13" s="17" t="str">
        <f>if(raw!CT12="OK",raw!ML12,raw!CT12)</f>
        <v>MLE</v>
      </c>
      <c r="CT13" s="17" t="str">
        <f>if(raw!CU12="OK",raw!MM12,raw!CU12)</f>
        <v>MLE</v>
      </c>
      <c r="CU13" s="17" t="str">
        <f>if(raw!CV12="OK",raw!MN12,raw!CV12)</f>
        <v>MLE</v>
      </c>
      <c r="CV13" s="17" t="str">
        <f>if(raw!CW12="OK",raw!MO12,raw!CW12)</f>
        <v>MLE</v>
      </c>
      <c r="CW13" s="17" t="str">
        <f>if(raw!CX12="OK",raw!MP12,raw!CX12)</f>
        <v>MLE</v>
      </c>
      <c r="CX13" s="17" t="str">
        <f>if(raw!CY12="OK",raw!MQ12,raw!CY12)</f>
        <v>MLE</v>
      </c>
      <c r="CY13" s="17" t="str">
        <f>if(raw!CZ12="OK",raw!MR12,raw!CZ12)</f>
        <v>x</v>
      </c>
      <c r="CZ13" s="16" t="str">
        <f>if(raw!DA12="OK",raw!MS12,raw!DA12)</f>
        <v>WA</v>
      </c>
      <c r="DA13" s="17">
        <f>if(raw!DB12="OK",raw!MT12,raw!DB12)</f>
        <v>1</v>
      </c>
      <c r="DB13" s="17">
        <f>if(raw!DC12="OK",raw!MU12,raw!DC12)</f>
        <v>1</v>
      </c>
      <c r="DC13" s="17">
        <f>if(raw!DD12="OK",raw!MV12,raw!DD12)</f>
        <v>1</v>
      </c>
      <c r="DD13" s="17">
        <f>if(raw!DE12="OK",raw!MW12,raw!DE12)</f>
        <v>1</v>
      </c>
      <c r="DE13" s="17">
        <f>if(raw!DF12="OK",raw!MX12,raw!DF12)</f>
        <v>1</v>
      </c>
      <c r="DF13" s="17">
        <f>if(raw!DG12="OK",raw!MY12,raw!DG12)</f>
        <v>1</v>
      </c>
      <c r="DG13" s="17">
        <f>if(raw!DH12="OK",raw!MZ12,raw!DH12)</f>
        <v>1</v>
      </c>
      <c r="DH13" s="17">
        <f>if(raw!DI12="OK",raw!NA12,raw!DI12)</f>
        <v>1</v>
      </c>
      <c r="DI13" s="17">
        <f>if(raw!DJ12="OK",raw!NB12,raw!DJ12)</f>
        <v>1</v>
      </c>
      <c r="DJ13" s="17">
        <f>if(raw!DK12="OK",raw!NC12,raw!DK12)</f>
        <v>1</v>
      </c>
      <c r="DK13" s="17">
        <f>if(raw!DL12="OK",raw!ND12,raw!DL12)</f>
        <v>1</v>
      </c>
      <c r="DL13" s="17">
        <f>if(raw!DM12="OK",raw!NE12,raw!DM12)</f>
        <v>1</v>
      </c>
      <c r="DM13" s="17">
        <f>if(raw!DN12="OK",raw!NF12,raw!DN12)</f>
        <v>1</v>
      </c>
      <c r="DN13" s="17" t="str">
        <f>if(raw!DO12="OK",raw!NG12,raw!DO12)</f>
        <v>WA</v>
      </c>
      <c r="DO13" s="17" t="str">
        <f>if(raw!DP12="OK",raw!NH12,raw!DP12)</f>
        <v>WA</v>
      </c>
      <c r="DP13" s="17" t="str">
        <f>if(raw!DQ12="OK",raw!NI12,raw!DQ12)</f>
        <v>WA</v>
      </c>
      <c r="DQ13" s="17" t="str">
        <f>if(raw!DR12="OK",raw!NJ12,raw!DR12)</f>
        <v>WA</v>
      </c>
      <c r="DR13" s="17" t="str">
        <f>if(raw!DS12="OK",raw!NK12,raw!DS12)</f>
        <v>WA</v>
      </c>
      <c r="DS13" s="17" t="str">
        <f>if(raw!DT12="OK",raw!NL12,raw!DT12)</f>
        <v>WA</v>
      </c>
      <c r="DT13" s="17" t="str">
        <f>if(raw!DU12="OK",raw!NM12,raw!DU12)</f>
        <v>WA</v>
      </c>
      <c r="DU13" s="17" t="str">
        <f>if(raw!DV12="OK",raw!NN12,raw!DV12)</f>
        <v>WA</v>
      </c>
      <c r="DV13" s="17" t="str">
        <f>if(raw!DW12="OK",raw!NO12,raw!DW12)</f>
        <v>WA</v>
      </c>
      <c r="DW13" s="17">
        <f>if(raw!DX12="OK",raw!NP12,raw!DX12)</f>
        <v>1</v>
      </c>
      <c r="DX13" s="17" t="str">
        <f>if(raw!DY12="OK",raw!NQ12,raw!DY12)</f>
        <v>WA</v>
      </c>
      <c r="DY13" s="17" t="str">
        <f>if(raw!DZ12="OK",raw!NR12,raw!DZ12)</f>
        <v>WA</v>
      </c>
      <c r="DZ13" s="17" t="str">
        <f>if(raw!EA12="OK",raw!NS12,raw!EA12)</f>
        <v>WA</v>
      </c>
      <c r="EA13" s="17" t="str">
        <f>if(raw!EB12="OK",raw!NT12,raw!EB12)</f>
        <v>WA</v>
      </c>
      <c r="EB13" s="17" t="str">
        <f>if(raw!EC12="OK",raw!NU12,raw!EC12)</f>
        <v>WA</v>
      </c>
      <c r="EC13" s="17" t="str">
        <f>if(raw!ED12="OK",raw!NV12,raw!ED12)</f>
        <v>WA</v>
      </c>
      <c r="ED13" s="17" t="str">
        <f>if(raw!EE12="OK",raw!NW12,raw!EE12)</f>
        <v>WA</v>
      </c>
      <c r="EE13" s="17" t="str">
        <f>if(raw!EF12="OK",raw!NX12,raw!EF12)</f>
        <v>WA</v>
      </c>
      <c r="EF13" s="17">
        <f>if(raw!EG12="OK",raw!NY12,raw!EG12)</f>
        <v>1</v>
      </c>
      <c r="EG13" s="17">
        <f>if(raw!EH12="OK",raw!NZ12,raw!EH12)</f>
        <v>1</v>
      </c>
      <c r="EH13" s="17" t="str">
        <f>if(raw!EI12="OK",raw!OA12,raw!EI12)</f>
        <v>WA</v>
      </c>
      <c r="EI13" s="17" t="str">
        <f>if(raw!EJ12="OK",raw!OB12,raw!EJ12)</f>
        <v>WA</v>
      </c>
      <c r="EJ13" s="17">
        <f>if(raw!EK12="OK",raw!OC12,raw!EK12)</f>
        <v>1</v>
      </c>
      <c r="EK13" s="17">
        <f>if(raw!EL12="OK",raw!OD12,raw!EL12)</f>
        <v>1</v>
      </c>
      <c r="EL13" s="17">
        <f>if(raw!EM12="OK",raw!OE12,raw!EM12)</f>
        <v>1</v>
      </c>
      <c r="EM13" s="17" t="str">
        <f>if(raw!EN12="OK",raw!OF12,raw!EN12)</f>
        <v>WA</v>
      </c>
      <c r="EN13" s="17" t="str">
        <f>if(raw!EO12="OK",raw!OG12,raw!EO12)</f>
        <v>WA</v>
      </c>
      <c r="EO13" s="17" t="str">
        <f>if(raw!EP12="OK",raw!OH12,raw!EP12)</f>
        <v>WA</v>
      </c>
      <c r="EP13" s="17" t="str">
        <f>if(raw!EQ12="OK",raw!OI12,raw!EQ12)</f>
        <v>WA</v>
      </c>
      <c r="EQ13" s="17">
        <f>if(raw!ER12="OK",raw!OJ12,raw!ER12)</f>
        <v>1</v>
      </c>
      <c r="ER13" s="17" t="str">
        <f>if(raw!ES12="OK",raw!OK12,raw!ES12)</f>
        <v>WA</v>
      </c>
      <c r="ES13" s="17" t="str">
        <f>if(raw!ET12="OK",raw!OL12,raw!ET12)</f>
        <v>WA</v>
      </c>
      <c r="ET13" s="17" t="str">
        <f>if(raw!EU12="OK",raw!OM12,raw!EU12)</f>
        <v>WA</v>
      </c>
      <c r="EU13" s="17">
        <f>if(raw!EV12="OK",raw!ON12,raw!EV12)</f>
        <v>1</v>
      </c>
      <c r="EV13" s="17" t="str">
        <f>if(raw!EW12="OK",raw!OO12,raw!EW12)</f>
        <v>WA</v>
      </c>
      <c r="EW13" s="17" t="str">
        <f>if(raw!EX12="OK",raw!OP12,raw!EX12)</f>
        <v>WA</v>
      </c>
      <c r="EX13" s="17">
        <f>if(raw!EY12="OK",raw!OQ12,raw!EY12)</f>
        <v>1</v>
      </c>
      <c r="EY13" s="17" t="str">
        <f>if(raw!EZ12="OK",raw!OR12,raw!EZ12)</f>
        <v>WA</v>
      </c>
      <c r="EZ13" s="17" t="str">
        <f>if(raw!FA12="OK",raw!OS12,raw!FA12)</f>
        <v>WA</v>
      </c>
      <c r="FA13" s="17" t="str">
        <f>if(raw!FB12="OK",raw!OT12,raw!FB12)</f>
        <v>WA</v>
      </c>
      <c r="FB13" s="17" t="str">
        <f>if(raw!FC12="OK",raw!OU12,raw!FC12)</f>
        <v>WA</v>
      </c>
      <c r="FC13" s="17" t="str">
        <f>if(raw!FD12="OK",raw!OV12,raw!FD12)</f>
        <v>WA</v>
      </c>
      <c r="FD13" s="17" t="str">
        <f>if(raw!FE12="OK",raw!OW12,raw!FE12)</f>
        <v>WA</v>
      </c>
      <c r="FE13" s="17" t="str">
        <f>if(raw!FF12="OK",raw!OX12,raw!FF12)</f>
        <v>WA</v>
      </c>
      <c r="FF13" s="17" t="str">
        <f>if(raw!FG12="OK",raw!OY12,raw!FG12)</f>
        <v>x</v>
      </c>
      <c r="FG13" s="16" t="str">
        <f>if(raw!FH12="OK",raw!OZ12,raw!FH12)</f>
        <v>WA</v>
      </c>
      <c r="FH13" s="17" t="str">
        <f>if(raw!FI12="OK",raw!PA12,raw!FI12)</f>
        <v>WA</v>
      </c>
      <c r="FI13" s="17" t="str">
        <f>if(raw!FJ12="OK",raw!PB12,raw!FJ12)</f>
        <v>WA</v>
      </c>
      <c r="FJ13" s="17" t="str">
        <f>if(raw!FK12="OK",raw!PC12,raw!FK12)</f>
        <v>WA</v>
      </c>
      <c r="FK13" s="17" t="str">
        <f>if(raw!FL12="OK",raw!PD12,raw!FL12)</f>
        <v>x</v>
      </c>
      <c r="FL13" s="16">
        <f>if(raw!FM12="OK",raw!PE12,raw!FM12)</f>
        <v>1</v>
      </c>
      <c r="FM13" s="17">
        <f>if(raw!FN12="OK",raw!PF12,raw!FN12)</f>
        <v>1</v>
      </c>
      <c r="FN13" s="17">
        <f>if(raw!FO12="OK",raw!PG12,raw!FO12)</f>
        <v>1</v>
      </c>
      <c r="FO13" s="17">
        <f>if(raw!FP12="OK",raw!PH12,raw!FP12)</f>
        <v>1</v>
      </c>
      <c r="FP13" s="17">
        <f>if(raw!FQ12="OK",raw!PI12,raw!FQ12)</f>
        <v>1</v>
      </c>
      <c r="FQ13" s="17">
        <f>if(raw!FR12="OK",raw!PJ12,raw!FR12)</f>
        <v>1</v>
      </c>
      <c r="FR13" s="17">
        <f>if(raw!FS12="OK",raw!PK12,raw!FS12)</f>
        <v>1</v>
      </c>
      <c r="FS13" s="17">
        <f>if(raw!FT12="OK",raw!PL12,raw!FT12)</f>
        <v>1</v>
      </c>
      <c r="FT13" s="17">
        <f>if(raw!FU12="OK",raw!PM12,raw!FU12)</f>
        <v>1</v>
      </c>
      <c r="FU13" s="17">
        <f>if(raw!FV12="OK",raw!PN12,raw!FV12)</f>
        <v>1</v>
      </c>
      <c r="FV13" s="17">
        <f>if(raw!FW12="OK",raw!PO12,raw!FW12)</f>
        <v>1</v>
      </c>
      <c r="FW13" s="17">
        <f>if(raw!FX12="OK",raw!PP12,raw!FX12)</f>
        <v>1</v>
      </c>
      <c r="FX13" s="17">
        <f>if(raw!FY12="OK",raw!PQ12,raw!FY12)</f>
        <v>1</v>
      </c>
      <c r="FY13" s="17">
        <f>if(raw!FZ12="OK",raw!PR12,raw!FZ12)</f>
        <v>1</v>
      </c>
      <c r="FZ13" s="17">
        <f>if(raw!GA12="OK",raw!PS12,raw!GA12)</f>
        <v>1</v>
      </c>
      <c r="GA13" s="17">
        <f>if(raw!GB12="OK",raw!PT12,raw!GB12)</f>
        <v>1</v>
      </c>
      <c r="GB13" s="17">
        <f>if(raw!GC12="OK",raw!PU12,raw!GC12)</f>
        <v>1</v>
      </c>
      <c r="GC13" s="17">
        <f>if(raw!GD12="OK",raw!PV12,raw!GD12)</f>
        <v>1</v>
      </c>
      <c r="GD13" s="17">
        <f>if(raw!GE12="OK",raw!PW12,raw!GE12)</f>
        <v>1</v>
      </c>
      <c r="GE13" s="17">
        <f>if(raw!GF12="OK",raw!PX12,raw!GF12)</f>
        <v>1</v>
      </c>
      <c r="GF13" s="17">
        <f>if(raw!GG12="OK",raw!PY12,raw!GG12)</f>
        <v>1</v>
      </c>
      <c r="GG13" s="17">
        <f>if(raw!GH12="OK",raw!PZ12,raw!GH12)</f>
        <v>1</v>
      </c>
      <c r="GH13" s="17">
        <f>if(raw!GI12="OK",raw!QA12,raw!GI12)</f>
        <v>1</v>
      </c>
      <c r="GI13" s="17">
        <f>if(raw!GJ12="OK",raw!QB12,raw!GJ12)</f>
        <v>1</v>
      </c>
      <c r="GJ13" s="17">
        <f>if(raw!GK12="OK",raw!QC12,raw!GK12)</f>
        <v>1</v>
      </c>
      <c r="GK13" s="17" t="str">
        <f>if(raw!GL12="OK",raw!QD12,raw!GL12)</f>
        <v>TLE</v>
      </c>
      <c r="GL13" s="17" t="str">
        <f>if(raw!GM12="OK",raw!QE12,raw!GM12)</f>
        <v>TLE</v>
      </c>
      <c r="GM13" s="17" t="str">
        <f>if(raw!GN12="OK",raw!QF12,raw!GN12)</f>
        <v>TLE</v>
      </c>
      <c r="GN13" s="17" t="str">
        <f>if(raw!GO12="OK",raw!QG12,raw!GO12)</f>
        <v>TLE</v>
      </c>
      <c r="GO13" s="17" t="str">
        <f>if(raw!GP12="OK",raw!QH12,raw!GP12)</f>
        <v>TLE</v>
      </c>
      <c r="GP13" s="17" t="str">
        <f>if(raw!GQ12="OK",raw!QI12,raw!GQ12)</f>
        <v>TLE</v>
      </c>
      <c r="GQ13" s="17" t="str">
        <f>if(raw!GR12="OK",raw!QJ12,raw!GR12)</f>
        <v>TLE</v>
      </c>
      <c r="GR13" s="17" t="str">
        <f>if(raw!GS12="OK",raw!QK12,raw!GS12)</f>
        <v>TLE</v>
      </c>
      <c r="GS13" s="17" t="str">
        <f>if(raw!GT12="OK",raw!QL12,raw!GT12)</f>
        <v>TLE</v>
      </c>
      <c r="GT13" s="17" t="str">
        <f>if(raw!GU12="OK",raw!QM12,raw!GU12)</f>
        <v>TLE</v>
      </c>
      <c r="GU13" s="17" t="str">
        <f>if(raw!GV12="OK",raw!QN12,raw!GV12)</f>
        <v>TLE</v>
      </c>
      <c r="GV13" s="17" t="str">
        <f>if(raw!GW12="OK",raw!QO12,raw!GW12)</f>
        <v>TLE</v>
      </c>
      <c r="GW13" s="17" t="str">
        <f>if(raw!GX12="OK",raw!QP12,raw!GX12)</f>
        <v>TLE</v>
      </c>
      <c r="GX13" s="17" t="str">
        <f>if(raw!GY12="OK",raw!QQ12,raw!GY12)</f>
        <v>TLE</v>
      </c>
      <c r="GY13" s="17" t="str">
        <f>if(raw!GZ12="OK",raw!QR12,raw!GZ12)</f>
        <v>TLE</v>
      </c>
      <c r="GZ13" s="17" t="str">
        <f>if(raw!HA12="OK",raw!QS12,raw!HA12)</f>
        <v>TLE</v>
      </c>
      <c r="HA13" s="17" t="str">
        <f>if(raw!HB12="OK",raw!QT12,raw!HB12)</f>
        <v>TLE</v>
      </c>
      <c r="HB13" s="17" t="str">
        <f>if(raw!HC12="OK",raw!QU12,raw!HC12)</f>
        <v>TLE</v>
      </c>
      <c r="HC13" s="17" t="str">
        <f>if(raw!HD12="OK",raw!QV12,raw!HD12)</f>
        <v>TLE</v>
      </c>
      <c r="HD13" s="17" t="str">
        <f>if(raw!HE12="OK",raw!QW12,raw!HE12)</f>
        <v>TLE</v>
      </c>
      <c r="HE13" s="17" t="str">
        <f>if(raw!HF12="OK",raw!QX12,raw!HF12)</f>
        <v>TLE</v>
      </c>
      <c r="HF13" s="17" t="str">
        <f>if(raw!HG12="OK",raw!QY12,raw!HG12)</f>
        <v>TLE</v>
      </c>
      <c r="HG13" s="17" t="str">
        <f>if(raw!HH12="OK",raw!QZ12,raw!HH12)</f>
        <v>TLE</v>
      </c>
      <c r="HH13" s="17" t="str">
        <f>if(raw!HI12="OK",raw!RA12,raw!HI12)</f>
        <v>TLE</v>
      </c>
      <c r="HI13" s="17" t="str">
        <f>if(raw!HJ12="OK",raw!RB12,raw!HJ12)</f>
        <v>TLE</v>
      </c>
      <c r="HJ13" s="17" t="str">
        <f>if(raw!HK12="OK",raw!RC12,raw!HK12)</f>
        <v>TLE</v>
      </c>
      <c r="HK13" s="17" t="str">
        <f>if(raw!HL12="OK",raw!RD12,raw!HL12)</f>
        <v>TLE</v>
      </c>
      <c r="HL13" s="17" t="str">
        <f>if(raw!HM12="OK",raw!RE12,raw!HM12)</f>
        <v>TLE</v>
      </c>
      <c r="HM13" s="17" t="str">
        <f>if(raw!HN12="OK",raw!RF12,raw!HN12)</f>
        <v>TLE</v>
      </c>
      <c r="HN13" s="17" t="str">
        <f>if(raw!HO12="OK",raw!RG12,raw!HO12)</f>
        <v>TLE</v>
      </c>
      <c r="HO13" s="17" t="str">
        <f>if(raw!HP12="OK",raw!RH12,raw!HP12)</f>
        <v>TLE</v>
      </c>
      <c r="HP13" s="17" t="str">
        <f>if(raw!HQ12="OK",raw!RI12,raw!HQ12)</f>
        <v>TLE</v>
      </c>
      <c r="HQ13" s="17" t="str">
        <f>if(raw!HR12="OK",raw!RJ12,raw!HR12)</f>
        <v>x</v>
      </c>
      <c r="HR13" s="16">
        <f>if(raw!HS12="OK",raw!RK12,raw!HS12)</f>
        <v>1</v>
      </c>
      <c r="HS13" s="17">
        <f>if(raw!HT12="OK",raw!RL12,raw!HT12)</f>
        <v>1</v>
      </c>
      <c r="HT13" s="17">
        <f>if(raw!HU12="OK",raw!RM12,raw!HU12)</f>
        <v>1</v>
      </c>
      <c r="HU13" s="17">
        <f>if(raw!HV12="OK",raw!RN12,raw!HV12)</f>
        <v>1</v>
      </c>
      <c r="HV13" s="17">
        <f>if(raw!HW12="OK",raw!RO12,raw!HW12)</f>
        <v>1</v>
      </c>
      <c r="HW13" s="17">
        <f>if(raw!HX12="OK",raw!RP12,raw!HX12)</f>
        <v>1</v>
      </c>
      <c r="HX13" s="17">
        <f>if(raw!HY12="OK",raw!RQ12,raw!HY12)</f>
        <v>1</v>
      </c>
      <c r="HY13" s="17">
        <f>if(raw!HZ12="OK",raw!RR12,raw!HZ12)</f>
        <v>1</v>
      </c>
      <c r="HZ13" s="17">
        <f>if(raw!IA12="OK",raw!RS12,raw!IA12)</f>
        <v>1</v>
      </c>
      <c r="IA13" s="17">
        <f>if(raw!IB12="OK",raw!RT12,raw!IB12)</f>
        <v>1</v>
      </c>
      <c r="IB13" s="17">
        <f>if(raw!IC12="OK",raw!RU12,raw!IC12)</f>
        <v>1</v>
      </c>
      <c r="IC13" s="17">
        <f>if(raw!ID12="OK",raw!RV12,raw!ID12)</f>
        <v>1</v>
      </c>
      <c r="ID13" s="17">
        <f>if(raw!IE12="OK",raw!RW12,raw!IE12)</f>
        <v>1</v>
      </c>
      <c r="IE13" s="17">
        <f>if(raw!IF12="OK",raw!RX12,raw!IF12)</f>
        <v>1</v>
      </c>
      <c r="IF13" s="17">
        <f>if(raw!IG12="OK",raw!RY12,raw!IG12)</f>
        <v>1</v>
      </c>
      <c r="IG13" s="17">
        <f>if(raw!IH12="OK",raw!RZ12,raw!IH12)</f>
        <v>1</v>
      </c>
      <c r="IH13" s="17">
        <f>if(raw!II12="OK",raw!SA12,raw!II12)</f>
        <v>1</v>
      </c>
      <c r="II13" s="17">
        <f>if(raw!IJ12="OK",raw!SB12,raw!IJ12)</f>
        <v>1</v>
      </c>
      <c r="IJ13" s="17">
        <f>if(raw!IK12="OK",raw!SC12,raw!IK12)</f>
        <v>1</v>
      </c>
      <c r="IK13" s="17">
        <f>if(raw!IL12="OK",raw!SD12,raw!IL12)</f>
        <v>1</v>
      </c>
      <c r="IL13" s="17">
        <f>if(raw!IM12="OK",raw!SE12,raw!IM12)</f>
        <v>1</v>
      </c>
      <c r="IM13" s="17">
        <f>if(raw!IN12="OK",raw!SF12,raw!IN12)</f>
        <v>1</v>
      </c>
      <c r="IN13" s="17">
        <f>if(raw!IO12="OK",raw!SG12,raw!IO12)</f>
        <v>1</v>
      </c>
      <c r="IO13" s="17">
        <f>if(raw!IP12="OK",raw!SH12,raw!IP12)</f>
        <v>1</v>
      </c>
      <c r="IP13" s="17">
        <f>if(raw!IQ12="OK",raw!SI12,raw!IQ12)</f>
        <v>1</v>
      </c>
      <c r="IQ13" s="17">
        <f>if(raw!IR12="OK",raw!SJ12,raw!IR12)</f>
        <v>1</v>
      </c>
      <c r="IR13" s="17">
        <f>if(raw!IS12="OK",raw!SK12,raw!IS12)</f>
        <v>1</v>
      </c>
      <c r="IS13" s="17" t="str">
        <f>if(raw!IT12="OK",raw!SL12,raw!IT12)</f>
        <v>WA</v>
      </c>
      <c r="IT13" s="17" t="str">
        <f>if(raw!IU12="OK",raw!SM12,raw!IU12)</f>
        <v>WA</v>
      </c>
      <c r="IU13" s="17" t="str">
        <f>if(raw!IV12="OK",raw!SN12,raw!IV12)</f>
        <v>WA</v>
      </c>
      <c r="IV13" s="17" t="str">
        <f>if(raw!IW12="OK",raw!SO12,raw!IW12)</f>
        <v>WA</v>
      </c>
      <c r="IW13" s="17" t="str">
        <f>if(raw!IX12="OK",raw!SP12,raw!IX12)</f>
        <v>WA</v>
      </c>
      <c r="IX13" s="17" t="str">
        <f>if(raw!IY12="OK",raw!SQ12,raw!IY12)</f>
        <v>WA</v>
      </c>
      <c r="IY13" s="17" t="str">
        <f>if(raw!IZ12="OK",raw!SR12,raw!IZ12)</f>
        <v>WA</v>
      </c>
      <c r="IZ13" s="17" t="str">
        <f>if(raw!JA12="OK",raw!SS12,raw!JA12)</f>
        <v>WA</v>
      </c>
      <c r="JA13" s="17" t="str">
        <f>if(raw!JB12="OK",raw!ST12,raw!JB12)</f>
        <v>WA</v>
      </c>
      <c r="JB13" s="17" t="str">
        <f>if(raw!JC12="OK",raw!SU12,raw!JC12)</f>
        <v>WA</v>
      </c>
      <c r="JC13" s="17" t="str">
        <f>if(raw!JD12="OK",raw!SV12,raw!JD12)</f>
        <v>WA</v>
      </c>
      <c r="JD13" s="17" t="str">
        <f>if(raw!JE12="OK",raw!SW12,raw!JE12)</f>
        <v>WA</v>
      </c>
      <c r="JE13" s="17" t="str">
        <f>if(raw!JF12="OK",raw!SX12,raw!JF12)</f>
        <v>WA</v>
      </c>
      <c r="JF13" s="17" t="str">
        <f>if(raw!JG12="OK",raw!SY12,raw!JG12)</f>
        <v>WA</v>
      </c>
      <c r="JG13" s="17" t="str">
        <f>if(raw!JH12="OK",raw!SZ12,raw!JH12)</f>
        <v>WA</v>
      </c>
      <c r="JH13" s="17" t="str">
        <f>if(raw!JI12="OK",raw!TA12,raw!JI12)</f>
        <v>WA</v>
      </c>
      <c r="JI13" s="17" t="str">
        <f>if(raw!JJ12="OK",raw!TB12,raw!JJ12)</f>
        <v>WA</v>
      </c>
      <c r="JJ13" s="17" t="str">
        <f>if(raw!JK12="OK",raw!TC12,raw!JK12)</f>
        <v>WA</v>
      </c>
    </row>
    <row r="14">
      <c r="A14" s="13">
        <v>3.0</v>
      </c>
      <c r="B14" s="13">
        <f t="shared" si="1"/>
        <v>12</v>
      </c>
      <c r="C14" s="14" t="str">
        <f>raw!B13</f>
        <v>aleksami</v>
      </c>
      <c r="D14" s="14" t="str">
        <f>raw!C13</f>
        <v>Aleksa</v>
      </c>
      <c r="E14" s="14" t="str">
        <f>raw!D13</f>
        <v>Miljković</v>
      </c>
      <c r="F14" s="15">
        <f t="shared" si="2"/>
        <v>187</v>
      </c>
      <c r="G14" s="14" t="str">
        <f>raw!F13</f>
        <v>ODOBREN</v>
      </c>
      <c r="H14" s="14" t="str">
        <f>raw!G13</f>
        <v>Stari grad</v>
      </c>
      <c r="I14" s="14" t="str">
        <f>raw!H13</f>
        <v>Matematička gimnazija</v>
      </c>
      <c r="J14" s="14" t="str">
        <f>raw!I13</f>
        <v>III</v>
      </c>
      <c r="K14" s="14" t="str">
        <f>raw!J13</f>
        <v>A</v>
      </c>
      <c r="L14" s="14" t="str">
        <f>raw!K13</f>
        <v>Duša Vuković</v>
      </c>
      <c r="M14" s="16">
        <f>raw!M13</f>
        <v>100</v>
      </c>
      <c r="N14" s="17">
        <f>raw!N13</f>
        <v>13</v>
      </c>
      <c r="O14" s="17">
        <f>raw!O13</f>
        <v>0</v>
      </c>
      <c r="P14" s="17">
        <f>raw!Q13</f>
        <v>25</v>
      </c>
      <c r="Q14" s="17">
        <f>raw!R13</f>
        <v>0</v>
      </c>
      <c r="R14" s="17">
        <f>raw!S13</f>
        <v>49</v>
      </c>
      <c r="S14" s="17" t="str">
        <f>if(raw!T13="OK",raw!JL13,raw!T13)</f>
        <v>x</v>
      </c>
      <c r="T14" s="17" t="str">
        <f>if(raw!U13="OK",raw!JM13,raw!U13)</f>
        <v>x</v>
      </c>
      <c r="U14" s="16">
        <f>if(raw!V13="OK",raw!JN13,raw!V13)</f>
        <v>1</v>
      </c>
      <c r="V14" s="17">
        <f>if(raw!W13="OK",raw!JO13,raw!W13)</f>
        <v>1</v>
      </c>
      <c r="W14" s="17">
        <f>if(raw!X13="OK",raw!JP13,raw!X13)</f>
        <v>1</v>
      </c>
      <c r="X14" s="17">
        <f>if(raw!Y13="OK",raw!JQ13,raw!Y13)</f>
        <v>1</v>
      </c>
      <c r="Y14" s="17">
        <f>if(raw!Z13="OK",raw!JR13,raw!Z13)</f>
        <v>1</v>
      </c>
      <c r="Z14" s="17">
        <f>if(raw!AA13="OK",raw!JS13,raw!AA13)</f>
        <v>1</v>
      </c>
      <c r="AA14" s="17">
        <f>if(raw!AB13="OK",raw!JT13,raw!AB13)</f>
        <v>1</v>
      </c>
      <c r="AB14" s="17">
        <f>if(raw!AC13="OK",raw!JU13,raw!AC13)</f>
        <v>1</v>
      </c>
      <c r="AC14" s="17">
        <f>if(raw!AD13="OK",raw!JV13,raw!AD13)</f>
        <v>1</v>
      </c>
      <c r="AD14" s="17">
        <f>if(raw!AE13="OK",raw!JW13,raw!AE13)</f>
        <v>1</v>
      </c>
      <c r="AE14" s="17">
        <f>if(raw!AF13="OK",raw!JX13,raw!AF13)</f>
        <v>1</v>
      </c>
      <c r="AF14" s="17">
        <f>if(raw!AG13="OK",raw!JY13,raw!AG13)</f>
        <v>1</v>
      </c>
      <c r="AG14" s="17">
        <f>if(raw!AH13="OK",raw!JZ13,raw!AH13)</f>
        <v>1</v>
      </c>
      <c r="AH14" s="17">
        <f>if(raw!AI13="OK",raw!KA13,raw!AI13)</f>
        <v>1</v>
      </c>
      <c r="AI14" s="17">
        <f>if(raw!AJ13="OK",raw!KB13,raw!AJ13)</f>
        <v>1</v>
      </c>
      <c r="AJ14" s="17">
        <f>if(raw!AK13="OK",raw!KC13,raw!AK13)</f>
        <v>1</v>
      </c>
      <c r="AK14" s="17">
        <f>if(raw!AL13="OK",raw!KD13,raw!AL13)</f>
        <v>1</v>
      </c>
      <c r="AL14" s="17">
        <f>if(raw!AM13="OK",raw!KE13,raw!AM13)</f>
        <v>1</v>
      </c>
      <c r="AM14" s="17">
        <f>if(raw!AN13="OK",raw!KF13,raw!AN13)</f>
        <v>1</v>
      </c>
      <c r="AN14" s="17">
        <f>if(raw!AO13="OK",raw!KG13,raw!AO13)</f>
        <v>1</v>
      </c>
      <c r="AO14" s="17" t="str">
        <f>if(raw!AP13="OK",raw!KH13,raw!AP13)</f>
        <v>x</v>
      </c>
      <c r="AP14" s="16">
        <f>if(raw!AQ13="OK",raw!KI13,raw!AQ13)</f>
        <v>1</v>
      </c>
      <c r="AQ14" s="17">
        <f>if(raw!AR13="OK",raw!KJ13,raw!AR13)</f>
        <v>1</v>
      </c>
      <c r="AR14" s="17">
        <f>if(raw!AS13="OK",raw!KK13,raw!AS13)</f>
        <v>1</v>
      </c>
      <c r="AS14" s="17">
        <f>if(raw!AT13="OK",raw!KL13,raw!AT13)</f>
        <v>1</v>
      </c>
      <c r="AT14" s="17">
        <f>if(raw!AU13="OK",raw!KM13,raw!AU13)</f>
        <v>1</v>
      </c>
      <c r="AU14" s="17">
        <f>if(raw!AV13="OK",raw!KN13,raw!AV13)</f>
        <v>1</v>
      </c>
      <c r="AV14" s="17">
        <f>if(raw!AW13="OK",raw!KO13,raw!AW13)</f>
        <v>1</v>
      </c>
      <c r="AW14" s="17">
        <f>if(raw!AX13="OK",raw!KP13,raw!AX13)</f>
        <v>1</v>
      </c>
      <c r="AX14" s="17" t="str">
        <f>if(raw!AY13="OK",raw!KQ13,raw!AY13)</f>
        <v>WA</v>
      </c>
      <c r="AY14" s="17" t="str">
        <f>if(raw!AZ13="OK",raw!KR13,raw!AZ13)</f>
        <v>WA</v>
      </c>
      <c r="AZ14" s="17" t="str">
        <f>if(raw!BA13="OK",raw!KS13,raw!BA13)</f>
        <v>WA</v>
      </c>
      <c r="BA14" s="17" t="str">
        <f>if(raw!BB13="OK",raw!KT13,raw!BB13)</f>
        <v>WA</v>
      </c>
      <c r="BB14" s="17" t="str">
        <f>if(raw!BC13="OK",raw!KU13,raw!BC13)</f>
        <v>WA</v>
      </c>
      <c r="BC14" s="17" t="str">
        <f>if(raw!BD13="OK",raw!KV13,raw!BD13)</f>
        <v>WA</v>
      </c>
      <c r="BD14" s="17" t="str">
        <f>if(raw!BE13="OK",raw!KW13,raw!BE13)</f>
        <v>WA</v>
      </c>
      <c r="BE14" s="17" t="str">
        <f>if(raw!BF13="OK",raw!KX13,raw!BF13)</f>
        <v>WA</v>
      </c>
      <c r="BF14" s="17" t="str">
        <f>if(raw!BG13="OK",raw!KY13,raw!BG13)</f>
        <v>WA</v>
      </c>
      <c r="BG14" s="17" t="str">
        <f>if(raw!BH13="OK",raw!KZ13,raw!BH13)</f>
        <v>WA</v>
      </c>
      <c r="BH14" s="17" t="str">
        <f>if(raw!BI13="OK",raw!LA13,raw!BI13)</f>
        <v>WA</v>
      </c>
      <c r="BI14" s="17" t="str">
        <f>if(raw!BJ13="OK",raw!LB13,raw!BJ13)</f>
        <v>WA</v>
      </c>
      <c r="BJ14" s="17" t="str">
        <f>if(raw!BK13="OK",raw!LC13,raw!BK13)</f>
        <v>WA</v>
      </c>
      <c r="BK14" s="17" t="str">
        <f>if(raw!BL13="OK",raw!LD13,raw!BL13)</f>
        <v>WA</v>
      </c>
      <c r="BL14" s="17" t="str">
        <f>if(raw!BM13="OK",raw!LE13,raw!BM13)</f>
        <v>WA</v>
      </c>
      <c r="BM14" s="17" t="str">
        <f>if(raw!BN13="OK",raw!LF13,raw!BN13)</f>
        <v>WA</v>
      </c>
      <c r="BN14" s="17" t="str">
        <f>if(raw!BO13="OK",raw!LG13,raw!BO13)</f>
        <v>WA</v>
      </c>
      <c r="BO14" s="17" t="str">
        <f>if(raw!BP13="OK",raw!LH13,raw!BP13)</f>
        <v>MLE</v>
      </c>
      <c r="BP14" s="17" t="str">
        <f>if(raw!BQ13="OK",raw!LI13,raw!BQ13)</f>
        <v>MLE</v>
      </c>
      <c r="BQ14" s="17" t="str">
        <f>if(raw!BR13="OK",raw!LJ13,raw!BR13)</f>
        <v>MLE</v>
      </c>
      <c r="BR14" s="17" t="str">
        <f>if(raw!BS13="OK",raw!LK13,raw!BS13)</f>
        <v>MLE</v>
      </c>
      <c r="BS14" s="17" t="str">
        <f>if(raw!BT13="OK",raw!LL13,raw!BT13)</f>
        <v>MLE</v>
      </c>
      <c r="BT14" s="17" t="str">
        <f>if(raw!BU13="OK",raw!LM13,raw!BU13)</f>
        <v>MLE</v>
      </c>
      <c r="BU14" s="17" t="str">
        <f>if(raw!BV13="OK",raw!LN13,raw!BV13)</f>
        <v>MLE</v>
      </c>
      <c r="BV14" s="17" t="str">
        <f>if(raw!BW13="OK",raw!LO13,raw!BW13)</f>
        <v>MLE</v>
      </c>
      <c r="BW14" s="17" t="str">
        <f>if(raw!BX13="OK",raw!LP13,raw!BX13)</f>
        <v>MLE</v>
      </c>
      <c r="BX14" s="17" t="str">
        <f>if(raw!BY13="OK",raw!LQ13,raw!BY13)</f>
        <v>MLE</v>
      </c>
      <c r="BY14" s="17" t="str">
        <f>if(raw!BZ13="OK",raw!LR13,raw!BZ13)</f>
        <v>MLE</v>
      </c>
      <c r="BZ14" s="17" t="str">
        <f>if(raw!CA13="OK",raw!LS13,raw!CA13)</f>
        <v>MLE</v>
      </c>
      <c r="CA14" s="17" t="str">
        <f>if(raw!CB13="OK",raw!LT13,raw!CB13)</f>
        <v>MLE</v>
      </c>
      <c r="CB14" s="17" t="str">
        <f>if(raw!CC13="OK",raw!LU13,raw!CC13)</f>
        <v>MLE</v>
      </c>
      <c r="CC14" s="17" t="str">
        <f>if(raw!CD13="OK",raw!LV13,raw!CD13)</f>
        <v>MLE</v>
      </c>
      <c r="CD14" s="17" t="str">
        <f>if(raw!CE13="OK",raw!LW13,raw!CE13)</f>
        <v>MLE</v>
      </c>
      <c r="CE14" s="17" t="str">
        <f>if(raw!CF13="OK",raw!LX13,raw!CF13)</f>
        <v>MLE</v>
      </c>
      <c r="CF14" s="17" t="str">
        <f>if(raw!CG13="OK",raw!LY13,raw!CG13)</f>
        <v>MLE</v>
      </c>
      <c r="CG14" s="17" t="str">
        <f>if(raw!CH13="OK",raw!LZ13,raw!CH13)</f>
        <v>MLE</v>
      </c>
      <c r="CH14" s="17" t="str">
        <f>if(raw!CI13="OK",raw!MA13,raw!CI13)</f>
        <v>MLE</v>
      </c>
      <c r="CI14" s="17" t="str">
        <f>if(raw!CJ13="OK",raw!MB13,raw!CJ13)</f>
        <v>MLE</v>
      </c>
      <c r="CJ14" s="17" t="str">
        <f>if(raw!CK13="OK",raw!MC13,raw!CK13)</f>
        <v>MLE</v>
      </c>
      <c r="CK14" s="17" t="str">
        <f>if(raw!CL13="OK",raw!MD13,raw!CL13)</f>
        <v>MLE</v>
      </c>
      <c r="CL14" s="17" t="str">
        <f>if(raw!CM13="OK",raw!ME13,raw!CM13)</f>
        <v>MLE</v>
      </c>
      <c r="CM14" s="17" t="str">
        <f>if(raw!CN13="OK",raw!MF13,raw!CN13)</f>
        <v>MLE</v>
      </c>
      <c r="CN14" s="17" t="str">
        <f>if(raw!CO13="OK",raw!MG13,raw!CO13)</f>
        <v>MLE</v>
      </c>
      <c r="CO14" s="17" t="str">
        <f>if(raw!CP13="OK",raw!MH13,raw!CP13)</f>
        <v>MLE</v>
      </c>
      <c r="CP14" s="17" t="str">
        <f>if(raw!CQ13="OK",raw!MI13,raw!CQ13)</f>
        <v>MLE</v>
      </c>
      <c r="CQ14" s="17" t="str">
        <f>if(raw!CR13="OK",raw!MJ13,raw!CR13)</f>
        <v>MLE</v>
      </c>
      <c r="CR14" s="17" t="str">
        <f>if(raw!CS13="OK",raw!MK13,raw!CS13)</f>
        <v>MLE</v>
      </c>
      <c r="CS14" s="17" t="str">
        <f>if(raw!CT13="OK",raw!ML13,raw!CT13)</f>
        <v>MLE</v>
      </c>
      <c r="CT14" s="17" t="str">
        <f>if(raw!CU13="OK",raw!MM13,raw!CU13)</f>
        <v>MLE</v>
      </c>
      <c r="CU14" s="17" t="str">
        <f>if(raw!CV13="OK",raw!MN13,raw!CV13)</f>
        <v>MLE</v>
      </c>
      <c r="CV14" s="17" t="str">
        <f>if(raw!CW13="OK",raw!MO13,raw!CW13)</f>
        <v>MLE</v>
      </c>
      <c r="CW14" s="17" t="str">
        <f>if(raw!CX13="OK",raw!MP13,raw!CX13)</f>
        <v>MLE</v>
      </c>
      <c r="CX14" s="17" t="str">
        <f>if(raw!CY13="OK",raw!MQ13,raw!CY13)</f>
        <v>MLE</v>
      </c>
      <c r="CY14" s="17" t="str">
        <f>if(raw!CZ13="OK",raw!MR13,raw!CZ13)</f>
        <v>x</v>
      </c>
      <c r="CZ14" s="16" t="str">
        <f>if(raw!DA13="OK",raw!MS13,raw!DA13)</f>
        <v>WA</v>
      </c>
      <c r="DA14" s="17" t="str">
        <f>if(raw!DB13="OK",raw!MT13,raw!DB13)</f>
        <v>WA</v>
      </c>
      <c r="DB14" s="17" t="str">
        <f>if(raw!DC13="OK",raw!MU13,raw!DC13)</f>
        <v>WA</v>
      </c>
      <c r="DC14" s="17">
        <f>if(raw!DD13="OK",raw!MV13,raw!DD13)</f>
        <v>1</v>
      </c>
      <c r="DD14" s="17" t="str">
        <f>if(raw!DE13="OK",raw!MW13,raw!DE13)</f>
        <v>WA</v>
      </c>
      <c r="DE14" s="17">
        <f>if(raw!DF13="OK",raw!MX13,raw!DF13)</f>
        <v>1</v>
      </c>
      <c r="DF14" s="17" t="str">
        <f>if(raw!DG13="OK",raw!MY13,raw!DG13)</f>
        <v>WA</v>
      </c>
      <c r="DG14" s="17">
        <f>if(raw!DH13="OK",raw!MZ13,raw!DH13)</f>
        <v>1</v>
      </c>
      <c r="DH14" s="17">
        <f>if(raw!DI13="OK",raw!NA13,raw!DI13)</f>
        <v>1</v>
      </c>
      <c r="DI14" s="17" t="str">
        <f>if(raw!DJ13="OK",raw!NB13,raw!DJ13)</f>
        <v>WA</v>
      </c>
      <c r="DJ14" s="17" t="str">
        <f>if(raw!DK13="OK",raw!NC13,raw!DK13)</f>
        <v>WA</v>
      </c>
      <c r="DK14" s="17" t="str">
        <f>if(raw!DL13="OK",raw!ND13,raw!DL13)</f>
        <v>WA</v>
      </c>
      <c r="DL14" s="17" t="str">
        <f>if(raw!DM13="OK",raw!NE13,raw!DM13)</f>
        <v>WA</v>
      </c>
      <c r="DM14" s="17" t="str">
        <f>if(raw!DN13="OK",raw!NF13,raw!DN13)</f>
        <v>WA</v>
      </c>
      <c r="DN14" s="17" t="str">
        <f>if(raw!DO13="OK",raw!NG13,raw!DO13)</f>
        <v>WA</v>
      </c>
      <c r="DO14" s="17">
        <f>if(raw!DP13="OK",raw!NH13,raw!DP13)</f>
        <v>1</v>
      </c>
      <c r="DP14" s="17" t="str">
        <f>if(raw!DQ13="OK",raw!NI13,raw!DQ13)</f>
        <v>WA</v>
      </c>
      <c r="DQ14" s="17">
        <f>if(raw!DR13="OK",raw!NJ13,raw!DR13)</f>
        <v>1</v>
      </c>
      <c r="DR14" s="17" t="str">
        <f>if(raw!DS13="OK",raw!NK13,raw!DS13)</f>
        <v>WA</v>
      </c>
      <c r="DS14" s="17" t="str">
        <f>if(raw!DT13="OK",raw!NL13,raw!DT13)</f>
        <v>WA</v>
      </c>
      <c r="DT14" s="17" t="str">
        <f>if(raw!DU13="OK",raw!NM13,raw!DU13)</f>
        <v>WA</v>
      </c>
      <c r="DU14" s="17">
        <f>if(raw!DV13="OK",raw!NN13,raw!DV13)</f>
        <v>1</v>
      </c>
      <c r="DV14" s="17">
        <f>if(raw!DW13="OK",raw!NO13,raw!DW13)</f>
        <v>1</v>
      </c>
      <c r="DW14" s="17" t="str">
        <f>if(raw!DX13="OK",raw!NP13,raw!DX13)</f>
        <v>WA</v>
      </c>
      <c r="DX14" s="17" t="str">
        <f>if(raw!DY13="OK",raw!NQ13,raw!DY13)</f>
        <v>WA</v>
      </c>
      <c r="DY14" s="17" t="str">
        <f>if(raw!DZ13="OK",raw!NR13,raw!DZ13)</f>
        <v>WA</v>
      </c>
      <c r="DZ14" s="17" t="str">
        <f>if(raw!EA13="OK",raw!NS13,raw!EA13)</f>
        <v>WA</v>
      </c>
      <c r="EA14" s="17" t="str">
        <f>if(raw!EB13="OK",raw!NT13,raw!EB13)</f>
        <v>WA</v>
      </c>
      <c r="EB14" s="17" t="str">
        <f>if(raw!EC13="OK",raw!NU13,raw!EC13)</f>
        <v>WA</v>
      </c>
      <c r="EC14" s="17" t="str">
        <f>if(raw!ED13="OK",raw!NV13,raw!ED13)</f>
        <v>WA</v>
      </c>
      <c r="ED14" s="17" t="str">
        <f>if(raw!EE13="OK",raw!NW13,raw!EE13)</f>
        <v>WA</v>
      </c>
      <c r="EE14" s="17" t="str">
        <f>if(raw!EF13="OK",raw!NX13,raw!EF13)</f>
        <v>WA</v>
      </c>
      <c r="EF14" s="17" t="str">
        <f>if(raw!EG13="OK",raw!NY13,raw!EG13)</f>
        <v>WA</v>
      </c>
      <c r="EG14" s="17" t="str">
        <f>if(raw!EH13="OK",raw!NZ13,raw!EH13)</f>
        <v>WA</v>
      </c>
      <c r="EH14" s="17" t="str">
        <f>if(raw!EI13="OK",raw!OA13,raw!EI13)</f>
        <v>WA</v>
      </c>
      <c r="EI14" s="17" t="str">
        <f>if(raw!EJ13="OK",raw!OB13,raw!EJ13)</f>
        <v>WA</v>
      </c>
      <c r="EJ14" s="17" t="str">
        <f>if(raw!EK13="OK",raw!OC13,raw!EK13)</f>
        <v>WA</v>
      </c>
      <c r="EK14" s="17" t="str">
        <f>if(raw!EL13="OK",raw!OD13,raw!EL13)</f>
        <v>WA</v>
      </c>
      <c r="EL14" s="17" t="str">
        <f>if(raw!EM13="OK",raw!OE13,raw!EM13)</f>
        <v>WA</v>
      </c>
      <c r="EM14" s="17" t="str">
        <f>if(raw!EN13="OK",raw!OF13,raw!EN13)</f>
        <v>WA</v>
      </c>
      <c r="EN14" s="17" t="str">
        <f>if(raw!EO13="OK",raw!OG13,raw!EO13)</f>
        <v>WA</v>
      </c>
      <c r="EO14" s="17" t="str">
        <f>if(raw!EP13="OK",raw!OH13,raw!EP13)</f>
        <v>WA</v>
      </c>
      <c r="EP14" s="17" t="str">
        <f>if(raw!EQ13="OK",raw!OI13,raw!EQ13)</f>
        <v>WA</v>
      </c>
      <c r="EQ14" s="17" t="str">
        <f>if(raw!ER13="OK",raw!OJ13,raw!ER13)</f>
        <v>WA</v>
      </c>
      <c r="ER14" s="17" t="str">
        <f>if(raw!ES13="OK",raw!OK13,raw!ES13)</f>
        <v>WA</v>
      </c>
      <c r="ES14" s="17" t="str">
        <f>if(raw!ET13="OK",raw!OL13,raw!ET13)</f>
        <v>WA</v>
      </c>
      <c r="ET14" s="17" t="str">
        <f>if(raw!EU13="OK",raw!OM13,raw!EU13)</f>
        <v>WA</v>
      </c>
      <c r="EU14" s="17" t="str">
        <f>if(raw!EV13="OK",raw!ON13,raw!EV13)</f>
        <v>WA</v>
      </c>
      <c r="EV14" s="17" t="str">
        <f>if(raw!EW13="OK",raw!OO13,raw!EW13)</f>
        <v>WA</v>
      </c>
      <c r="EW14" s="17" t="str">
        <f>if(raw!EX13="OK",raw!OP13,raw!EX13)</f>
        <v>WA</v>
      </c>
      <c r="EX14" s="17" t="str">
        <f>if(raw!EY13="OK",raw!OQ13,raw!EY13)</f>
        <v>WA</v>
      </c>
      <c r="EY14" s="17" t="str">
        <f>if(raw!EZ13="OK",raw!OR13,raw!EZ13)</f>
        <v>WA</v>
      </c>
      <c r="EZ14" s="17" t="str">
        <f>if(raw!FA13="OK",raw!OS13,raw!FA13)</f>
        <v>WA</v>
      </c>
      <c r="FA14" s="17" t="str">
        <f>if(raw!FB13="OK",raw!OT13,raw!FB13)</f>
        <v>WA</v>
      </c>
      <c r="FB14" s="17">
        <f>if(raw!FC13="OK",raw!OU13,raw!FC13)</f>
        <v>1</v>
      </c>
      <c r="FC14" s="17" t="str">
        <f>if(raw!FD13="OK",raw!OV13,raw!FD13)</f>
        <v>WA</v>
      </c>
      <c r="FD14" s="17" t="str">
        <f>if(raw!FE13="OK",raw!OW13,raw!FE13)</f>
        <v>WA</v>
      </c>
      <c r="FE14" s="17" t="str">
        <f>if(raw!FF13="OK",raw!OX13,raw!FF13)</f>
        <v>WA</v>
      </c>
      <c r="FF14" s="17" t="str">
        <f>if(raw!FG13="OK",raw!OY13,raw!FG13)</f>
        <v>x</v>
      </c>
      <c r="FG14" s="16">
        <f>if(raw!FH13="OK",raw!OZ13,raw!FH13)</f>
        <v>25</v>
      </c>
      <c r="FH14" s="17" t="str">
        <f>if(raw!FI13="OK",raw!PA13,raw!FI13)</f>
        <v>WA</v>
      </c>
      <c r="FI14" s="17" t="str">
        <f>if(raw!FJ13="OK",raw!PB13,raw!FJ13)</f>
        <v>WA</v>
      </c>
      <c r="FJ14" s="17" t="str">
        <f>if(raw!FK13="OK",raw!PC13,raw!FK13)</f>
        <v>WA</v>
      </c>
      <c r="FK14" s="17" t="str">
        <f>if(raw!FL13="OK",raw!PD13,raw!FL13)</f>
        <v>x</v>
      </c>
      <c r="FL14" s="16" t="str">
        <f>if(raw!FM13="OK",raw!PE13,raw!FM13)</f>
        <v>WA</v>
      </c>
      <c r="FM14" s="17">
        <f>if(raw!FN13="OK",raw!PF13,raw!FN13)</f>
        <v>1</v>
      </c>
      <c r="FN14" s="17" t="str">
        <f>if(raw!FO13="OK",raw!PG13,raw!FO13)</f>
        <v>WA</v>
      </c>
      <c r="FO14" s="17" t="str">
        <f>if(raw!FP13="OK",raw!PH13,raw!FP13)</f>
        <v>WA</v>
      </c>
      <c r="FP14" s="17" t="str">
        <f>if(raw!FQ13="OK",raw!PI13,raw!FQ13)</f>
        <v>WA</v>
      </c>
      <c r="FQ14" s="17">
        <f>if(raw!FR13="OK",raw!PJ13,raw!FR13)</f>
        <v>1</v>
      </c>
      <c r="FR14" s="17">
        <f>if(raw!FS13="OK",raw!PK13,raw!FS13)</f>
        <v>1</v>
      </c>
      <c r="FS14" s="17">
        <f>if(raw!FT13="OK",raw!PL13,raw!FT13)</f>
        <v>1</v>
      </c>
      <c r="FT14" s="17" t="str">
        <f>if(raw!FU13="OK",raw!PM13,raw!FU13)</f>
        <v>WA</v>
      </c>
      <c r="FU14" s="17" t="str">
        <f>if(raw!FV13="OK",raw!PN13,raw!FV13)</f>
        <v>WA</v>
      </c>
      <c r="FV14" s="17">
        <f>if(raw!FW13="OK",raw!PO13,raw!FW13)</f>
        <v>1</v>
      </c>
      <c r="FW14" s="17" t="str">
        <f>if(raw!FX13="OK",raw!PP13,raw!FX13)</f>
        <v>WA</v>
      </c>
      <c r="FX14" s="17" t="str">
        <f>if(raw!FY13="OK",raw!PQ13,raw!FY13)</f>
        <v>WA</v>
      </c>
      <c r="FY14" s="17" t="str">
        <f>if(raw!FZ13="OK",raw!PR13,raw!FZ13)</f>
        <v>TLE</v>
      </c>
      <c r="FZ14" s="17" t="str">
        <f>if(raw!GA13="OK",raw!PS13,raw!GA13)</f>
        <v>TLE</v>
      </c>
      <c r="GA14" s="17" t="str">
        <f>if(raw!GB13="OK",raw!PT13,raw!GB13)</f>
        <v>TLE</v>
      </c>
      <c r="GB14" s="17" t="str">
        <f>if(raw!GC13="OK",raw!PU13,raw!GC13)</f>
        <v>TLE</v>
      </c>
      <c r="GC14" s="17" t="str">
        <f>if(raw!GD13="OK",raw!PV13,raw!GD13)</f>
        <v>TLE</v>
      </c>
      <c r="GD14" s="17" t="str">
        <f>if(raw!GE13="OK",raw!PW13,raw!GE13)</f>
        <v>TLE</v>
      </c>
      <c r="GE14" s="17" t="str">
        <f>if(raw!GF13="OK",raw!PX13,raw!GF13)</f>
        <v>TLE</v>
      </c>
      <c r="GF14" s="17" t="str">
        <f>if(raw!GG13="OK",raw!PY13,raw!GG13)</f>
        <v>TLE</v>
      </c>
      <c r="GG14" s="17" t="str">
        <f>if(raw!GH13="OK",raw!PZ13,raw!GH13)</f>
        <v>TLE</v>
      </c>
      <c r="GH14" s="17" t="str">
        <f>if(raw!GI13="OK",raw!QA13,raw!GI13)</f>
        <v>TLE</v>
      </c>
      <c r="GI14" s="17" t="str">
        <f>if(raw!GJ13="OK",raw!QB13,raw!GJ13)</f>
        <v>TLE</v>
      </c>
      <c r="GJ14" s="17" t="str">
        <f>if(raw!GK13="OK",raw!QC13,raw!GK13)</f>
        <v>TLE</v>
      </c>
      <c r="GK14" s="17" t="str">
        <f>if(raw!GL13="OK",raw!QD13,raw!GL13)</f>
        <v>TLE</v>
      </c>
      <c r="GL14" s="17" t="str">
        <f>if(raw!GM13="OK",raw!QE13,raw!GM13)</f>
        <v>TLE</v>
      </c>
      <c r="GM14" s="17" t="str">
        <f>if(raw!GN13="OK",raw!QF13,raw!GN13)</f>
        <v>TLE</v>
      </c>
      <c r="GN14" s="17" t="str">
        <f>if(raw!GO13="OK",raw!QG13,raw!GO13)</f>
        <v>TLE</v>
      </c>
      <c r="GO14" s="17" t="str">
        <f>if(raw!GP13="OK",raw!QH13,raw!GP13)</f>
        <v>TLE</v>
      </c>
      <c r="GP14" s="17" t="str">
        <f>if(raw!GQ13="OK",raw!QI13,raw!GQ13)</f>
        <v>TLE</v>
      </c>
      <c r="GQ14" s="17" t="str">
        <f>if(raw!GR13="OK",raw!QJ13,raw!GR13)</f>
        <v>TLE</v>
      </c>
      <c r="GR14" s="17" t="str">
        <f>if(raw!GS13="OK",raw!QK13,raw!GS13)</f>
        <v>TLE</v>
      </c>
      <c r="GS14" s="17" t="str">
        <f>if(raw!GT13="OK",raw!QL13,raw!GT13)</f>
        <v>TLE</v>
      </c>
      <c r="GT14" s="17" t="str">
        <f>if(raw!GU13="OK",raw!QM13,raw!GU13)</f>
        <v>TLE</v>
      </c>
      <c r="GU14" s="17" t="str">
        <f>if(raw!GV13="OK",raw!QN13,raw!GV13)</f>
        <v>TLE</v>
      </c>
      <c r="GV14" s="17" t="str">
        <f>if(raw!GW13="OK",raw!QO13,raw!GW13)</f>
        <v>TLE</v>
      </c>
      <c r="GW14" s="17" t="str">
        <f>if(raw!GX13="OK",raw!QP13,raw!GX13)</f>
        <v>TLE</v>
      </c>
      <c r="GX14" s="17" t="str">
        <f>if(raw!GY13="OK",raw!QQ13,raw!GY13)</f>
        <v>TLE</v>
      </c>
      <c r="GY14" s="17" t="str">
        <f>if(raw!GZ13="OK",raw!QR13,raw!GZ13)</f>
        <v>TLE</v>
      </c>
      <c r="GZ14" s="17" t="str">
        <f>if(raw!HA13="OK",raw!QS13,raw!HA13)</f>
        <v>TLE</v>
      </c>
      <c r="HA14" s="17" t="str">
        <f>if(raw!HB13="OK",raw!QT13,raw!HB13)</f>
        <v>TLE</v>
      </c>
      <c r="HB14" s="17" t="str">
        <f>if(raw!HC13="OK",raw!QU13,raw!HC13)</f>
        <v>TLE</v>
      </c>
      <c r="HC14" s="17" t="str">
        <f>if(raw!HD13="OK",raw!QV13,raw!HD13)</f>
        <v>TLE</v>
      </c>
      <c r="HD14" s="17" t="str">
        <f>if(raw!HE13="OK",raw!QW13,raw!HE13)</f>
        <v>TLE</v>
      </c>
      <c r="HE14" s="17" t="str">
        <f>if(raw!HF13="OK",raw!QX13,raw!HF13)</f>
        <v>TLE</v>
      </c>
      <c r="HF14" s="17" t="str">
        <f>if(raw!HG13="OK",raw!QY13,raw!HG13)</f>
        <v>TLE</v>
      </c>
      <c r="HG14" s="17" t="str">
        <f>if(raw!HH13="OK",raw!QZ13,raw!HH13)</f>
        <v>TLE</v>
      </c>
      <c r="HH14" s="17" t="str">
        <f>if(raw!HI13="OK",raw!RA13,raw!HI13)</f>
        <v>TLE</v>
      </c>
      <c r="HI14" s="17" t="str">
        <f>if(raw!HJ13="OK",raw!RB13,raw!HJ13)</f>
        <v>TLE</v>
      </c>
      <c r="HJ14" s="17" t="str">
        <f>if(raw!HK13="OK",raw!RC13,raw!HK13)</f>
        <v>TLE</v>
      </c>
      <c r="HK14" s="17" t="str">
        <f>if(raw!HL13="OK",raw!RD13,raw!HL13)</f>
        <v>TLE</v>
      </c>
      <c r="HL14" s="17" t="str">
        <f>if(raw!HM13="OK",raw!RE13,raw!HM13)</f>
        <v>TLE</v>
      </c>
      <c r="HM14" s="17" t="str">
        <f>if(raw!HN13="OK",raw!RF13,raw!HN13)</f>
        <v>TLE</v>
      </c>
      <c r="HN14" s="17" t="str">
        <f>if(raw!HO13="OK",raw!RG13,raw!HO13)</f>
        <v>TLE</v>
      </c>
      <c r="HO14" s="17" t="str">
        <f>if(raw!HP13="OK",raw!RH13,raw!HP13)</f>
        <v>TLE</v>
      </c>
      <c r="HP14" s="17" t="str">
        <f>if(raw!HQ13="OK",raw!RI13,raw!HQ13)</f>
        <v>TLE</v>
      </c>
      <c r="HQ14" s="17" t="str">
        <f>if(raw!HR13="OK",raw!RJ13,raw!HR13)</f>
        <v>x</v>
      </c>
      <c r="HR14" s="16">
        <f>if(raw!HS13="OK",raw!RK13,raw!HS13)</f>
        <v>1</v>
      </c>
      <c r="HS14" s="17">
        <f>if(raw!HT13="OK",raw!RL13,raw!HT13)</f>
        <v>1</v>
      </c>
      <c r="HT14" s="17">
        <f>if(raw!HU13="OK",raw!RM13,raw!HU13)</f>
        <v>1</v>
      </c>
      <c r="HU14" s="17">
        <f>if(raw!HV13="OK",raw!RN13,raw!HV13)</f>
        <v>1</v>
      </c>
      <c r="HV14" s="17">
        <f>if(raw!HW13="OK",raw!RO13,raw!HW13)</f>
        <v>1</v>
      </c>
      <c r="HW14" s="17">
        <f>if(raw!HX13="OK",raw!RP13,raw!HX13)</f>
        <v>1</v>
      </c>
      <c r="HX14" s="17">
        <f>if(raw!HY13="OK",raw!RQ13,raw!HY13)</f>
        <v>1</v>
      </c>
      <c r="HY14" s="17">
        <f>if(raw!HZ13="OK",raw!RR13,raw!HZ13)</f>
        <v>1</v>
      </c>
      <c r="HZ14" s="17">
        <f>if(raw!IA13="OK",raw!RS13,raw!IA13)</f>
        <v>1</v>
      </c>
      <c r="IA14" s="17">
        <f>if(raw!IB13="OK",raw!RT13,raw!IB13)</f>
        <v>1</v>
      </c>
      <c r="IB14" s="17">
        <f>if(raw!IC13="OK",raw!RU13,raw!IC13)</f>
        <v>1</v>
      </c>
      <c r="IC14" s="17">
        <f>if(raw!ID13="OK",raw!RV13,raw!ID13)</f>
        <v>1</v>
      </c>
      <c r="ID14" s="17">
        <f>if(raw!IE13="OK",raw!RW13,raw!IE13)</f>
        <v>1</v>
      </c>
      <c r="IE14" s="17">
        <f>if(raw!IF13="OK",raw!RX13,raw!IF13)</f>
        <v>1</v>
      </c>
      <c r="IF14" s="17">
        <f>if(raw!IG13="OK",raw!RY13,raw!IG13)</f>
        <v>1</v>
      </c>
      <c r="IG14" s="17">
        <f>if(raw!IH13="OK",raw!RZ13,raw!IH13)</f>
        <v>1</v>
      </c>
      <c r="IH14" s="17">
        <f>if(raw!II13="OK",raw!SA13,raw!II13)</f>
        <v>1</v>
      </c>
      <c r="II14" s="17">
        <f>if(raw!IJ13="OK",raw!SB13,raw!IJ13)</f>
        <v>1</v>
      </c>
      <c r="IJ14" s="17">
        <f>if(raw!IK13="OK",raw!SC13,raw!IK13)</f>
        <v>1</v>
      </c>
      <c r="IK14" s="17">
        <f>if(raw!IL13="OK",raw!SD13,raw!IL13)</f>
        <v>1</v>
      </c>
      <c r="IL14" s="17">
        <f>if(raw!IM13="OK",raw!SE13,raw!IM13)</f>
        <v>1</v>
      </c>
      <c r="IM14" s="17">
        <f>if(raw!IN13="OK",raw!SF13,raw!IN13)</f>
        <v>1</v>
      </c>
      <c r="IN14" s="17">
        <f>if(raw!IO13="OK",raw!SG13,raw!IO13)</f>
        <v>1</v>
      </c>
      <c r="IO14" s="17">
        <f>if(raw!IP13="OK",raw!SH13,raw!IP13)</f>
        <v>1</v>
      </c>
      <c r="IP14" s="17">
        <f>if(raw!IQ13="OK",raw!SI13,raw!IQ13)</f>
        <v>1</v>
      </c>
      <c r="IQ14" s="17">
        <f>if(raw!IR13="OK",raw!SJ13,raw!IR13)</f>
        <v>1</v>
      </c>
      <c r="IR14" s="17">
        <f>if(raw!IS13="OK",raw!SK13,raw!IS13)</f>
        <v>1</v>
      </c>
      <c r="IS14" s="17">
        <f>if(raw!IT13="OK",raw!SL13,raw!IT13)</f>
        <v>1</v>
      </c>
      <c r="IT14" s="17">
        <f>if(raw!IU13="OK",raw!SM13,raw!IU13)</f>
        <v>1</v>
      </c>
      <c r="IU14" s="17" t="str">
        <f>if(raw!IV13="OK",raw!SN13,raw!IV13)</f>
        <v>TLE</v>
      </c>
      <c r="IV14" s="17" t="str">
        <f>if(raw!IW13="OK",raw!SO13,raw!IW13)</f>
        <v>TLE</v>
      </c>
      <c r="IW14" s="17" t="str">
        <f>if(raw!IX13="OK",raw!SP13,raw!IX13)</f>
        <v>TLE</v>
      </c>
      <c r="IX14" s="17" t="str">
        <f>if(raw!IY13="OK",raw!SQ13,raw!IY13)</f>
        <v>TLE</v>
      </c>
      <c r="IY14" s="17" t="str">
        <f>if(raw!IZ13="OK",raw!SR13,raw!IZ13)</f>
        <v>TLE</v>
      </c>
      <c r="IZ14" s="17" t="str">
        <f>if(raw!JA13="OK",raw!SS13,raw!JA13)</f>
        <v>TLE</v>
      </c>
      <c r="JA14" s="17" t="str">
        <f>if(raw!JB13="OK",raw!ST13,raw!JB13)</f>
        <v>TLE</v>
      </c>
      <c r="JB14" s="17" t="str">
        <f>if(raw!JC13="OK",raw!SU13,raw!JC13)</f>
        <v>TLE</v>
      </c>
      <c r="JC14" s="17" t="str">
        <f>if(raw!JD13="OK",raw!SV13,raw!JD13)</f>
        <v>TLE</v>
      </c>
      <c r="JD14" s="17" t="str">
        <f>if(raw!JE13="OK",raw!SW13,raw!JE13)</f>
        <v>TLE</v>
      </c>
      <c r="JE14" s="17" t="str">
        <f>if(raw!JF13="OK",raw!SX13,raw!JF13)</f>
        <v>TLE</v>
      </c>
      <c r="JF14" s="17" t="str">
        <f>if(raw!JG13="OK",raw!SY13,raw!JG13)</f>
        <v>TLE</v>
      </c>
      <c r="JG14" s="17" t="str">
        <f>if(raw!JH13="OK",raw!SZ13,raw!JH13)</f>
        <v>TLE</v>
      </c>
      <c r="JH14" s="17" t="str">
        <f>if(raw!JI13="OK",raw!TA13,raw!JI13)</f>
        <v>TLE</v>
      </c>
      <c r="JI14" s="17" t="str">
        <f>if(raw!JJ13="OK",raw!TB13,raw!JJ13)</f>
        <v>TLE</v>
      </c>
      <c r="JJ14" s="17" t="str">
        <f>if(raw!JK13="OK",raw!TC13,raw!JK13)</f>
        <v>TLE</v>
      </c>
    </row>
    <row r="15">
      <c r="A15" s="13">
        <v>3.0</v>
      </c>
      <c r="B15" s="13">
        <f t="shared" si="1"/>
        <v>13</v>
      </c>
      <c r="C15" s="14" t="str">
        <f>raw!B14</f>
        <v>AndrijaSt</v>
      </c>
      <c r="D15" s="14" t="str">
        <f>raw!C14</f>
        <v>Andrija</v>
      </c>
      <c r="E15" s="14" t="str">
        <f>raw!D14</f>
        <v>Stevanović</v>
      </c>
      <c r="F15" s="15">
        <f t="shared" si="2"/>
        <v>181</v>
      </c>
      <c r="G15" s="14" t="str">
        <f>raw!F14</f>
        <v>ODOBREN</v>
      </c>
      <c r="H15" s="14" t="str">
        <f>raw!G14</f>
        <v>Niš</v>
      </c>
      <c r="I15" s="14" t="str">
        <f>raw!H14</f>
        <v>Gimnazija Svetozar Marković</v>
      </c>
      <c r="J15" s="14" t="str">
        <f>raw!I14</f>
        <v>III</v>
      </c>
      <c r="K15" s="14" t="str">
        <f>raw!J14</f>
        <v>A</v>
      </c>
      <c r="L15" s="14" t="str">
        <f>raw!K14</f>
        <v>Ivan Stošić, Nikola Milosavljević</v>
      </c>
      <c r="M15" s="16">
        <f>raw!M14</f>
        <v>100</v>
      </c>
      <c r="N15" s="17">
        <f>raw!N14</f>
        <v>13</v>
      </c>
      <c r="O15" s="17">
        <f>raw!O14</f>
        <v>0</v>
      </c>
      <c r="P15" s="17">
        <f>raw!Q14</f>
        <v>19</v>
      </c>
      <c r="Q15" s="17">
        <f>raw!R14</f>
        <v>0</v>
      </c>
      <c r="R15" s="17">
        <f>raw!S14</f>
        <v>49</v>
      </c>
      <c r="S15" s="17" t="str">
        <f>if(raw!T14="OK",raw!JL14,raw!T14)</f>
        <v>x</v>
      </c>
      <c r="T15" s="17" t="str">
        <f>if(raw!U14="OK",raw!JM14,raw!U14)</f>
        <v>x</v>
      </c>
      <c r="U15" s="16">
        <f>if(raw!V14="OK",raw!JN14,raw!V14)</f>
        <v>1</v>
      </c>
      <c r="V15" s="17">
        <f>if(raw!W14="OK",raw!JO14,raw!W14)</f>
        <v>1</v>
      </c>
      <c r="W15" s="17">
        <f>if(raw!X14="OK",raw!JP14,raw!X14)</f>
        <v>1</v>
      </c>
      <c r="X15" s="17">
        <f>if(raw!Y14="OK",raw!JQ14,raw!Y14)</f>
        <v>1</v>
      </c>
      <c r="Y15" s="17">
        <f>if(raw!Z14="OK",raw!JR14,raw!Z14)</f>
        <v>1</v>
      </c>
      <c r="Z15" s="17">
        <f>if(raw!AA14="OK",raw!JS14,raw!AA14)</f>
        <v>1</v>
      </c>
      <c r="AA15" s="17">
        <f>if(raw!AB14="OK",raw!JT14,raw!AB14)</f>
        <v>1</v>
      </c>
      <c r="AB15" s="17">
        <f>if(raw!AC14="OK",raw!JU14,raw!AC14)</f>
        <v>1</v>
      </c>
      <c r="AC15" s="17">
        <f>if(raw!AD14="OK",raw!JV14,raw!AD14)</f>
        <v>1</v>
      </c>
      <c r="AD15" s="17">
        <f>if(raw!AE14="OK",raw!JW14,raw!AE14)</f>
        <v>1</v>
      </c>
      <c r="AE15" s="17">
        <f>if(raw!AF14="OK",raw!JX14,raw!AF14)</f>
        <v>1</v>
      </c>
      <c r="AF15" s="17">
        <f>if(raw!AG14="OK",raw!JY14,raw!AG14)</f>
        <v>1</v>
      </c>
      <c r="AG15" s="17">
        <f>if(raw!AH14="OK",raw!JZ14,raw!AH14)</f>
        <v>1</v>
      </c>
      <c r="AH15" s="17">
        <f>if(raw!AI14="OK",raw!KA14,raw!AI14)</f>
        <v>1</v>
      </c>
      <c r="AI15" s="17">
        <f>if(raw!AJ14="OK",raw!KB14,raw!AJ14)</f>
        <v>1</v>
      </c>
      <c r="AJ15" s="17">
        <f>if(raw!AK14="OK",raw!KC14,raw!AK14)</f>
        <v>1</v>
      </c>
      <c r="AK15" s="17">
        <f>if(raw!AL14="OK",raw!KD14,raw!AL14)</f>
        <v>1</v>
      </c>
      <c r="AL15" s="17">
        <f>if(raw!AM14="OK",raw!KE14,raw!AM14)</f>
        <v>1</v>
      </c>
      <c r="AM15" s="17">
        <f>if(raw!AN14="OK",raw!KF14,raw!AN14)</f>
        <v>1</v>
      </c>
      <c r="AN15" s="17">
        <f>if(raw!AO14="OK",raw!KG14,raw!AO14)</f>
        <v>1</v>
      </c>
      <c r="AO15" s="17" t="str">
        <f>if(raw!AP14="OK",raw!KH14,raw!AP14)</f>
        <v>x</v>
      </c>
      <c r="AP15" s="16">
        <f>if(raw!AQ14="OK",raw!KI14,raw!AQ14)</f>
        <v>1</v>
      </c>
      <c r="AQ15" s="17">
        <f>if(raw!AR14="OK",raw!KJ14,raw!AR14)</f>
        <v>1</v>
      </c>
      <c r="AR15" s="17">
        <f>if(raw!AS14="OK",raw!KK14,raw!AS14)</f>
        <v>1</v>
      </c>
      <c r="AS15" s="17">
        <f>if(raw!AT14="OK",raw!KL14,raw!AT14)</f>
        <v>1</v>
      </c>
      <c r="AT15" s="17">
        <f>if(raw!AU14="OK",raw!KM14,raw!AU14)</f>
        <v>1</v>
      </c>
      <c r="AU15" s="17">
        <f>if(raw!AV14="OK",raw!KN14,raw!AV14)</f>
        <v>1</v>
      </c>
      <c r="AV15" s="17">
        <f>if(raw!AW14="OK",raw!KO14,raw!AW14)</f>
        <v>1</v>
      </c>
      <c r="AW15" s="17">
        <f>if(raw!AX14="OK",raw!KP14,raw!AX14)</f>
        <v>1</v>
      </c>
      <c r="AX15" s="17" t="str">
        <f>if(raw!AY14="OK",raw!KQ14,raw!AY14)</f>
        <v>WA</v>
      </c>
      <c r="AY15" s="17" t="str">
        <f>if(raw!AZ14="OK",raw!KR14,raw!AZ14)</f>
        <v>WA</v>
      </c>
      <c r="AZ15" s="17" t="str">
        <f>if(raw!BA14="OK",raw!KS14,raw!BA14)</f>
        <v>WA</v>
      </c>
      <c r="BA15" s="17" t="str">
        <f>if(raw!BB14="OK",raw!KT14,raw!BB14)</f>
        <v>WA</v>
      </c>
      <c r="BB15" s="17" t="str">
        <f>if(raw!BC14="OK",raw!KU14,raw!BC14)</f>
        <v>WA</v>
      </c>
      <c r="BC15" s="17" t="str">
        <f>if(raw!BD14="OK",raw!KV14,raw!BD14)</f>
        <v>WA</v>
      </c>
      <c r="BD15" s="17" t="str">
        <f>if(raw!BE14="OK",raw!KW14,raw!BE14)</f>
        <v>WA</v>
      </c>
      <c r="BE15" s="17" t="str">
        <f>if(raw!BF14="OK",raw!KX14,raw!BF14)</f>
        <v>WA</v>
      </c>
      <c r="BF15" s="17" t="str">
        <f>if(raw!BG14="OK",raw!KY14,raw!BG14)</f>
        <v>WA</v>
      </c>
      <c r="BG15" s="17" t="str">
        <f>if(raw!BH14="OK",raw!KZ14,raw!BH14)</f>
        <v>WA</v>
      </c>
      <c r="BH15" s="17" t="str">
        <f>if(raw!BI14="OK",raw!LA14,raw!BI14)</f>
        <v>WA</v>
      </c>
      <c r="BI15" s="17" t="str">
        <f>if(raw!BJ14="OK",raw!LB14,raw!BJ14)</f>
        <v>WA</v>
      </c>
      <c r="BJ15" s="17" t="str">
        <f>if(raw!BK14="OK",raw!LC14,raw!BK14)</f>
        <v>WA</v>
      </c>
      <c r="BK15" s="17" t="str">
        <f>if(raw!BL14="OK",raw!LD14,raw!BL14)</f>
        <v>WA</v>
      </c>
      <c r="BL15" s="17" t="str">
        <f>if(raw!BM14="OK",raw!LE14,raw!BM14)</f>
        <v>WA</v>
      </c>
      <c r="BM15" s="17" t="str">
        <f>if(raw!BN14="OK",raw!LF14,raw!BN14)</f>
        <v>WA</v>
      </c>
      <c r="BN15" s="17" t="str">
        <f>if(raw!BO14="OK",raw!LG14,raw!BO14)</f>
        <v>WA</v>
      </c>
      <c r="BO15" s="17" t="str">
        <f>if(raw!BP14="OK",raw!LH14,raw!BP14)</f>
        <v>RTE</v>
      </c>
      <c r="BP15" s="17" t="str">
        <f>if(raw!BQ14="OK",raw!LI14,raw!BQ14)</f>
        <v>RTE</v>
      </c>
      <c r="BQ15" s="17" t="str">
        <f>if(raw!BR14="OK",raw!LJ14,raw!BR14)</f>
        <v>RTE</v>
      </c>
      <c r="BR15" s="17" t="str">
        <f>if(raw!BS14="OK",raw!LK14,raw!BS14)</f>
        <v>RTE</v>
      </c>
      <c r="BS15" s="17" t="str">
        <f>if(raw!BT14="OK",raw!LL14,raw!BT14)</f>
        <v>RTE</v>
      </c>
      <c r="BT15" s="17" t="str">
        <f>if(raw!BU14="OK",raw!LM14,raw!BU14)</f>
        <v>RTE</v>
      </c>
      <c r="BU15" s="17" t="str">
        <f>if(raw!BV14="OK",raw!LN14,raw!BV14)</f>
        <v>RTE</v>
      </c>
      <c r="BV15" s="17" t="str">
        <f>if(raw!BW14="OK",raw!LO14,raw!BW14)</f>
        <v>RTE</v>
      </c>
      <c r="BW15" s="17" t="str">
        <f>if(raw!BX14="OK",raw!LP14,raw!BX14)</f>
        <v>RTE</v>
      </c>
      <c r="BX15" s="17" t="str">
        <f>if(raw!BY14="OK",raw!LQ14,raw!BY14)</f>
        <v>RTE</v>
      </c>
      <c r="BY15" s="17" t="str">
        <f>if(raw!BZ14="OK",raw!LR14,raw!BZ14)</f>
        <v>RTE</v>
      </c>
      <c r="BZ15" s="17" t="str">
        <f>if(raw!CA14="OK",raw!LS14,raw!CA14)</f>
        <v>RTE</v>
      </c>
      <c r="CA15" s="17" t="str">
        <f>if(raw!CB14="OK",raw!LT14,raw!CB14)</f>
        <v>RTE</v>
      </c>
      <c r="CB15" s="17" t="str">
        <f>if(raw!CC14="OK",raw!LU14,raw!CC14)</f>
        <v>RTE</v>
      </c>
      <c r="CC15" s="17" t="str">
        <f>if(raw!CD14="OK",raw!LV14,raw!CD14)</f>
        <v>RTE</v>
      </c>
      <c r="CD15" s="17" t="str">
        <f>if(raw!CE14="OK",raw!LW14,raw!CE14)</f>
        <v>RTE</v>
      </c>
      <c r="CE15" s="17" t="str">
        <f>if(raw!CF14="OK",raw!LX14,raw!CF14)</f>
        <v>RTE</v>
      </c>
      <c r="CF15" s="17" t="str">
        <f>if(raw!CG14="OK",raw!LY14,raw!CG14)</f>
        <v>RTE</v>
      </c>
      <c r="CG15" s="17" t="str">
        <f>if(raw!CH14="OK",raw!LZ14,raw!CH14)</f>
        <v>RTE</v>
      </c>
      <c r="CH15" s="17" t="str">
        <f>if(raw!CI14="OK",raw!MA14,raw!CI14)</f>
        <v>RTE</v>
      </c>
      <c r="CI15" s="17" t="str">
        <f>if(raw!CJ14="OK",raw!MB14,raw!CJ14)</f>
        <v>RTE</v>
      </c>
      <c r="CJ15" s="17" t="str">
        <f>if(raw!CK14="OK",raw!MC14,raw!CK14)</f>
        <v>RTE</v>
      </c>
      <c r="CK15" s="17" t="str">
        <f>if(raw!CL14="OK",raw!MD14,raw!CL14)</f>
        <v>RTE</v>
      </c>
      <c r="CL15" s="17" t="str">
        <f>if(raw!CM14="OK",raw!ME14,raw!CM14)</f>
        <v>RTE</v>
      </c>
      <c r="CM15" s="17" t="str">
        <f>if(raw!CN14="OK",raw!MF14,raw!CN14)</f>
        <v>TLE</v>
      </c>
      <c r="CN15" s="17" t="str">
        <f>if(raw!CO14="OK",raw!MG14,raw!CO14)</f>
        <v>TLE</v>
      </c>
      <c r="CO15" s="17" t="str">
        <f>if(raw!CP14="OK",raw!MH14,raw!CP14)</f>
        <v>TLE</v>
      </c>
      <c r="CP15" s="17" t="str">
        <f>if(raw!CQ14="OK",raw!MI14,raw!CQ14)</f>
        <v>TLE</v>
      </c>
      <c r="CQ15" s="17" t="str">
        <f>if(raw!CR14="OK",raw!MJ14,raw!CR14)</f>
        <v>TLE</v>
      </c>
      <c r="CR15" s="17" t="str">
        <f>if(raw!CS14="OK",raw!MK14,raw!CS14)</f>
        <v>TLE</v>
      </c>
      <c r="CS15" s="17" t="str">
        <f>if(raw!CT14="OK",raw!ML14,raw!CT14)</f>
        <v>TLE</v>
      </c>
      <c r="CT15" s="17" t="str">
        <f>if(raw!CU14="OK",raw!MM14,raw!CU14)</f>
        <v>TLE</v>
      </c>
      <c r="CU15" s="17" t="str">
        <f>if(raw!CV14="OK",raw!MN14,raw!CV14)</f>
        <v>TLE</v>
      </c>
      <c r="CV15" s="17" t="str">
        <f>if(raw!CW14="OK",raw!MO14,raw!CW14)</f>
        <v>TLE</v>
      </c>
      <c r="CW15" s="17" t="str">
        <f>if(raw!CX14="OK",raw!MP14,raw!CX14)</f>
        <v>TLE</v>
      </c>
      <c r="CX15" s="17" t="str">
        <f>if(raw!CY14="OK",raw!MQ14,raw!CY14)</f>
        <v>TLE</v>
      </c>
      <c r="CY15" s="17" t="str">
        <f>if(raw!CZ14="OK",raw!MR14,raw!CZ14)</f>
        <v>x</v>
      </c>
      <c r="CZ15" s="16" t="str">
        <f>if(raw!DA14="OK",raw!MS14,raw!DA14)</f>
        <v>WA</v>
      </c>
      <c r="DA15" s="17">
        <f>if(raw!DB14="OK",raw!MT14,raw!DB14)</f>
        <v>1</v>
      </c>
      <c r="DB15" s="17">
        <f>if(raw!DC14="OK",raw!MU14,raw!DC14)</f>
        <v>1</v>
      </c>
      <c r="DC15" s="17">
        <f>if(raw!DD14="OK",raw!MV14,raw!DD14)</f>
        <v>1</v>
      </c>
      <c r="DD15" s="17">
        <f>if(raw!DE14="OK",raw!MW14,raw!DE14)</f>
        <v>1</v>
      </c>
      <c r="DE15" s="17">
        <f>if(raw!DF14="OK",raw!MX14,raw!DF14)</f>
        <v>1</v>
      </c>
      <c r="DF15" s="17">
        <f>if(raw!DG14="OK",raw!MY14,raw!DG14)</f>
        <v>1</v>
      </c>
      <c r="DG15" s="17">
        <f>if(raw!DH14="OK",raw!MZ14,raw!DH14)</f>
        <v>1</v>
      </c>
      <c r="DH15" s="17">
        <f>if(raw!DI14="OK",raw!NA14,raw!DI14)</f>
        <v>1</v>
      </c>
      <c r="DI15" s="17" t="str">
        <f>if(raw!DJ14="OK",raw!NB14,raw!DJ14)</f>
        <v>WA</v>
      </c>
      <c r="DJ15" s="17" t="str">
        <f>if(raw!DK14="OK",raw!NC14,raw!DK14)</f>
        <v>WA</v>
      </c>
      <c r="DK15" s="17">
        <f>if(raw!DL14="OK",raw!ND14,raw!DL14)</f>
        <v>1</v>
      </c>
      <c r="DL15" s="17">
        <f>if(raw!DM14="OK",raw!NE14,raw!DM14)</f>
        <v>1</v>
      </c>
      <c r="DM15" s="17" t="str">
        <f>if(raw!DN14="OK",raw!NF14,raw!DN14)</f>
        <v>WA</v>
      </c>
      <c r="DN15" s="17">
        <f>if(raw!DO14="OK",raw!NG14,raw!DO14)</f>
        <v>1</v>
      </c>
      <c r="DO15" s="17">
        <f>if(raw!DP14="OK",raw!NH14,raw!DP14)</f>
        <v>1</v>
      </c>
      <c r="DP15" s="17">
        <f>if(raw!DQ14="OK",raw!NI14,raw!DQ14)</f>
        <v>1</v>
      </c>
      <c r="DQ15" s="17">
        <f>if(raw!DR14="OK",raw!NJ14,raw!DR14)</f>
        <v>1</v>
      </c>
      <c r="DR15" s="17">
        <f>if(raw!DS14="OK",raw!NK14,raw!DS14)</f>
        <v>1</v>
      </c>
      <c r="DS15" s="17">
        <f>if(raw!DT14="OK",raw!NL14,raw!DT14)</f>
        <v>1</v>
      </c>
      <c r="DT15" s="17">
        <f>if(raw!DU14="OK",raw!NM14,raw!DU14)</f>
        <v>1</v>
      </c>
      <c r="DU15" s="17">
        <f>if(raw!DV14="OK",raw!NN14,raw!DV14)</f>
        <v>1</v>
      </c>
      <c r="DV15" s="17">
        <f>if(raw!DW14="OK",raw!NO14,raw!DW14)</f>
        <v>1</v>
      </c>
      <c r="DW15" s="17" t="str">
        <f>if(raw!DX14="OK",raw!NP14,raw!DX14)</f>
        <v>WA</v>
      </c>
      <c r="DX15" s="17">
        <f>if(raw!DY14="OK",raw!NQ14,raw!DY14)</f>
        <v>1</v>
      </c>
      <c r="DY15" s="17" t="str">
        <f>if(raw!DZ14="OK",raw!NR14,raw!DZ14)</f>
        <v>WA</v>
      </c>
      <c r="DZ15" s="17">
        <f>if(raw!EA14="OK",raw!NS14,raw!EA14)</f>
        <v>1</v>
      </c>
      <c r="EA15" s="17">
        <f>if(raw!EB14="OK",raw!NT14,raw!EB14)</f>
        <v>1</v>
      </c>
      <c r="EB15" s="17" t="str">
        <f>if(raw!EC14="OK",raw!NU14,raw!EC14)</f>
        <v>WA</v>
      </c>
      <c r="EC15" s="17">
        <f>if(raw!ED14="OK",raw!NV14,raw!ED14)</f>
        <v>1</v>
      </c>
      <c r="ED15" s="17" t="str">
        <f>if(raw!EE14="OK",raw!NW14,raw!EE14)</f>
        <v>WA</v>
      </c>
      <c r="EE15" s="17" t="str">
        <f>if(raw!EF14="OK",raw!NX14,raw!EF14)</f>
        <v>WA</v>
      </c>
      <c r="EF15" s="17">
        <f>if(raw!EG14="OK",raw!NY14,raw!EG14)</f>
        <v>1</v>
      </c>
      <c r="EG15" s="17">
        <f>if(raw!EH14="OK",raw!NZ14,raw!EH14)</f>
        <v>1</v>
      </c>
      <c r="EH15" s="17" t="str">
        <f>if(raw!EI14="OK",raw!OA14,raw!EI14)</f>
        <v>WA</v>
      </c>
      <c r="EI15" s="17" t="str">
        <f>if(raw!EJ14="OK",raw!OB14,raw!EJ14)</f>
        <v>WA</v>
      </c>
      <c r="EJ15" s="17">
        <f>if(raw!EK14="OK",raw!OC14,raw!EK14)</f>
        <v>1</v>
      </c>
      <c r="EK15" s="17">
        <f>if(raw!EL14="OK",raw!OD14,raw!EL14)</f>
        <v>1</v>
      </c>
      <c r="EL15" s="17">
        <f>if(raw!EM14="OK",raw!OE14,raw!EM14)</f>
        <v>1</v>
      </c>
      <c r="EM15" s="17" t="str">
        <f>if(raw!EN14="OK",raw!OF14,raw!EN14)</f>
        <v>WA</v>
      </c>
      <c r="EN15" s="17" t="str">
        <f>if(raw!EO14="OK",raw!OG14,raw!EO14)</f>
        <v>WA</v>
      </c>
      <c r="EO15" s="17" t="str">
        <f>if(raw!EP14="OK",raw!OH14,raw!EP14)</f>
        <v>WA</v>
      </c>
      <c r="EP15" s="17" t="str">
        <f>if(raw!EQ14="OK",raw!OI14,raw!EQ14)</f>
        <v>WA</v>
      </c>
      <c r="EQ15" s="17">
        <f>if(raw!ER14="OK",raw!OJ14,raw!ER14)</f>
        <v>1</v>
      </c>
      <c r="ER15" s="17" t="str">
        <f>if(raw!ES14="OK",raw!OK14,raw!ES14)</f>
        <v>WA</v>
      </c>
      <c r="ES15" s="17" t="str">
        <f>if(raw!ET14="OK",raw!OL14,raw!ET14)</f>
        <v>WA</v>
      </c>
      <c r="ET15" s="17" t="str">
        <f>if(raw!EU14="OK",raw!OM14,raw!EU14)</f>
        <v>WA</v>
      </c>
      <c r="EU15" s="17">
        <f>if(raw!EV14="OK",raw!ON14,raw!EV14)</f>
        <v>1</v>
      </c>
      <c r="EV15" s="17" t="str">
        <f>if(raw!EW14="OK",raw!OO14,raw!EW14)</f>
        <v>WA</v>
      </c>
      <c r="EW15" s="17" t="str">
        <f>if(raw!EX14="OK",raw!OP14,raw!EX14)</f>
        <v>WA</v>
      </c>
      <c r="EX15" s="17">
        <f>if(raw!EY14="OK",raw!OQ14,raw!EY14)</f>
        <v>1</v>
      </c>
      <c r="EY15" s="17" t="str">
        <f>if(raw!EZ14="OK",raw!OR14,raw!EZ14)</f>
        <v>WA</v>
      </c>
      <c r="EZ15" s="17" t="str">
        <f>if(raw!FA14="OK",raw!OS14,raw!FA14)</f>
        <v>WA</v>
      </c>
      <c r="FA15" s="17">
        <f>if(raw!FB14="OK",raw!OT14,raw!FB14)</f>
        <v>1</v>
      </c>
      <c r="FB15" s="17">
        <f>if(raw!FC14="OK",raw!OU14,raw!FC14)</f>
        <v>1</v>
      </c>
      <c r="FC15" s="17" t="str">
        <f>if(raw!FD14="OK",raw!OV14,raw!FD14)</f>
        <v>WA</v>
      </c>
      <c r="FD15" s="17" t="str">
        <f>if(raw!FE14="OK",raw!OW14,raw!FE14)</f>
        <v>WA</v>
      </c>
      <c r="FE15" s="17" t="str">
        <f>if(raw!FF14="OK",raw!OX14,raw!FF14)</f>
        <v>WA</v>
      </c>
      <c r="FF15" s="17" t="str">
        <f>if(raw!FG14="OK",raw!OY14,raw!FG14)</f>
        <v>x</v>
      </c>
      <c r="FG15" s="16">
        <f>if(raw!FH14="OK",raw!OZ14,raw!FH14)</f>
        <v>19</v>
      </c>
      <c r="FH15" s="17" t="str">
        <f>if(raw!FI14="OK",raw!PA14,raw!FI14)</f>
        <v>WA</v>
      </c>
      <c r="FI15" s="17" t="str">
        <f>if(raw!FJ14="OK",raw!PB14,raw!FJ14)</f>
        <v>WA</v>
      </c>
      <c r="FJ15" s="17" t="str">
        <f>if(raw!FK14="OK",raw!PC14,raw!FK14)</f>
        <v>WA</v>
      </c>
      <c r="FK15" s="17" t="str">
        <f>if(raw!FL14="OK",raw!PD14,raw!FL14)</f>
        <v>x</v>
      </c>
      <c r="FL15" s="16">
        <f>if(raw!FM14="OK",raw!PE14,raw!FM14)</f>
        <v>1</v>
      </c>
      <c r="FM15" s="17" t="str">
        <f>if(raw!FN14="OK",raw!PF14,raw!FN14)</f>
        <v>WA</v>
      </c>
      <c r="FN15" s="17" t="str">
        <f>if(raw!FO14="OK",raw!PG14,raw!FO14)</f>
        <v>WA</v>
      </c>
      <c r="FO15" s="17" t="str">
        <f>if(raw!FP14="OK",raw!PH14,raw!FP14)</f>
        <v>WA</v>
      </c>
      <c r="FP15" s="17" t="str">
        <f>if(raw!FQ14="OK",raw!PI14,raw!FQ14)</f>
        <v>WA</v>
      </c>
      <c r="FQ15" s="17" t="str">
        <f>if(raw!FR14="OK",raw!PJ14,raw!FR14)</f>
        <v>WA</v>
      </c>
      <c r="FR15" s="17" t="str">
        <f>if(raw!FS14="OK",raw!PK14,raw!FS14)</f>
        <v>WA</v>
      </c>
      <c r="FS15" s="17" t="str">
        <f>if(raw!FT14="OK",raw!PL14,raw!FT14)</f>
        <v>WA</v>
      </c>
      <c r="FT15" s="17" t="str">
        <f>if(raw!FU14="OK",raw!PM14,raw!FU14)</f>
        <v>WA</v>
      </c>
      <c r="FU15" s="17" t="str">
        <f>if(raw!FV14="OK",raw!PN14,raw!FV14)</f>
        <v>WA</v>
      </c>
      <c r="FV15" s="17" t="str">
        <f>if(raw!FW14="OK",raw!PO14,raw!FW14)</f>
        <v>WA</v>
      </c>
      <c r="FW15" s="17" t="str">
        <f>if(raw!FX14="OK",raw!PP14,raw!FX14)</f>
        <v>WA</v>
      </c>
      <c r="FX15" s="17" t="str">
        <f>if(raw!FY14="OK",raw!PQ14,raw!FY14)</f>
        <v>WA</v>
      </c>
      <c r="FY15" s="17" t="str">
        <f>if(raw!FZ14="OK",raw!PR14,raw!FZ14)</f>
        <v>WA</v>
      </c>
      <c r="FZ15" s="17" t="str">
        <f>if(raw!GA14="OK",raw!PS14,raw!GA14)</f>
        <v>WA</v>
      </c>
      <c r="GA15" s="17" t="str">
        <f>if(raw!GB14="OK",raw!PT14,raw!GB14)</f>
        <v>WA</v>
      </c>
      <c r="GB15" s="17" t="str">
        <f>if(raw!GC14="OK",raw!PU14,raw!GC14)</f>
        <v>WA</v>
      </c>
      <c r="GC15" s="17" t="str">
        <f>if(raw!GD14="OK",raw!PV14,raw!GD14)</f>
        <v>WA</v>
      </c>
      <c r="GD15" s="17" t="str">
        <f>if(raw!GE14="OK",raw!PW14,raw!GE14)</f>
        <v>WA</v>
      </c>
      <c r="GE15" s="17" t="str">
        <f>if(raw!GF14="OK",raw!PX14,raw!GF14)</f>
        <v>WA</v>
      </c>
      <c r="GF15" s="17" t="str">
        <f>if(raw!GG14="OK",raw!PY14,raw!GG14)</f>
        <v>WA</v>
      </c>
      <c r="GG15" s="17" t="str">
        <f>if(raw!GH14="OK",raw!PZ14,raw!GH14)</f>
        <v>WA</v>
      </c>
      <c r="GH15" s="17" t="str">
        <f>if(raw!GI14="OK",raw!QA14,raw!GI14)</f>
        <v>WA</v>
      </c>
      <c r="GI15" s="17" t="str">
        <f>if(raw!GJ14="OK",raw!QB14,raw!GJ14)</f>
        <v>WA</v>
      </c>
      <c r="GJ15" s="17" t="str">
        <f>if(raw!GK14="OK",raw!QC14,raw!GK14)</f>
        <v>WA</v>
      </c>
      <c r="GK15" s="17" t="str">
        <f>if(raw!GL14="OK",raw!QD14,raw!GL14)</f>
        <v>WA</v>
      </c>
      <c r="GL15" s="17" t="str">
        <f>if(raw!GM14="OK",raw!QE14,raw!GM14)</f>
        <v>WA</v>
      </c>
      <c r="GM15" s="17" t="str">
        <f>if(raw!GN14="OK",raw!QF14,raw!GN14)</f>
        <v>WA</v>
      </c>
      <c r="GN15" s="17" t="str">
        <f>if(raw!GO14="OK",raw!QG14,raw!GO14)</f>
        <v>WA</v>
      </c>
      <c r="GO15" s="17" t="str">
        <f>if(raw!GP14="OK",raw!QH14,raw!GP14)</f>
        <v>WA</v>
      </c>
      <c r="GP15" s="17" t="str">
        <f>if(raw!GQ14="OK",raw!QI14,raw!GQ14)</f>
        <v>WA</v>
      </c>
      <c r="GQ15" s="17" t="str">
        <f>if(raw!GR14="OK",raw!QJ14,raw!GR14)</f>
        <v>WA</v>
      </c>
      <c r="GR15" s="17" t="str">
        <f>if(raw!GS14="OK",raw!QK14,raw!GS14)</f>
        <v>WA</v>
      </c>
      <c r="GS15" s="17" t="str">
        <f>if(raw!GT14="OK",raw!QL14,raw!GT14)</f>
        <v>WA</v>
      </c>
      <c r="GT15" s="17" t="str">
        <f>if(raw!GU14="OK",raw!QM14,raw!GU14)</f>
        <v>WA</v>
      </c>
      <c r="GU15" s="17" t="str">
        <f>if(raw!GV14="OK",raw!QN14,raw!GV14)</f>
        <v>WA</v>
      </c>
      <c r="GV15" s="17" t="str">
        <f>if(raw!GW14="OK",raw!QO14,raw!GW14)</f>
        <v>WA</v>
      </c>
      <c r="GW15" s="17" t="str">
        <f>if(raw!GX14="OK",raw!QP14,raw!GX14)</f>
        <v>WA</v>
      </c>
      <c r="GX15" s="17" t="str">
        <f>if(raw!GY14="OK",raw!QQ14,raw!GY14)</f>
        <v>WA</v>
      </c>
      <c r="GY15" s="17" t="str">
        <f>if(raw!GZ14="OK",raw!QR14,raw!GZ14)</f>
        <v>WA</v>
      </c>
      <c r="GZ15" s="17" t="str">
        <f>if(raw!HA14="OK",raw!QS14,raw!HA14)</f>
        <v>WA</v>
      </c>
      <c r="HA15" s="17" t="str">
        <f>if(raw!HB14="OK",raw!QT14,raw!HB14)</f>
        <v>WA</v>
      </c>
      <c r="HB15" s="17" t="str">
        <f>if(raw!HC14="OK",raw!QU14,raw!HC14)</f>
        <v>WA</v>
      </c>
      <c r="HC15" s="17" t="str">
        <f>if(raw!HD14="OK",raw!QV14,raw!HD14)</f>
        <v>WA</v>
      </c>
      <c r="HD15" s="17" t="str">
        <f>if(raw!HE14="OK",raw!QW14,raw!HE14)</f>
        <v>WA</v>
      </c>
      <c r="HE15" s="17" t="str">
        <f>if(raw!HF14="OK",raw!QX14,raw!HF14)</f>
        <v>WA</v>
      </c>
      <c r="HF15" s="17" t="str">
        <f>if(raw!HG14="OK",raw!QY14,raw!HG14)</f>
        <v>WA</v>
      </c>
      <c r="HG15" s="17" t="str">
        <f>if(raw!HH14="OK",raw!QZ14,raw!HH14)</f>
        <v>WA</v>
      </c>
      <c r="HH15" s="17" t="str">
        <f>if(raw!HI14="OK",raw!RA14,raw!HI14)</f>
        <v>WA</v>
      </c>
      <c r="HI15" s="17" t="str">
        <f>if(raw!HJ14="OK",raw!RB14,raw!HJ14)</f>
        <v>WA</v>
      </c>
      <c r="HJ15" s="17" t="str">
        <f>if(raw!HK14="OK",raw!RC14,raw!HK14)</f>
        <v>WA</v>
      </c>
      <c r="HK15" s="17" t="str">
        <f>if(raw!HL14="OK",raw!RD14,raw!HL14)</f>
        <v>WA</v>
      </c>
      <c r="HL15" s="17" t="str">
        <f>if(raw!HM14="OK",raw!RE14,raw!HM14)</f>
        <v>WA</v>
      </c>
      <c r="HM15" s="17" t="str">
        <f>if(raw!HN14="OK",raw!RF14,raw!HN14)</f>
        <v>WA</v>
      </c>
      <c r="HN15" s="17" t="str">
        <f>if(raw!HO14="OK",raw!RG14,raw!HO14)</f>
        <v>WA</v>
      </c>
      <c r="HO15" s="17" t="str">
        <f>if(raw!HP14="OK",raw!RH14,raw!HP14)</f>
        <v>WA</v>
      </c>
      <c r="HP15" s="17" t="str">
        <f>if(raw!HQ14="OK",raw!RI14,raw!HQ14)</f>
        <v>WA</v>
      </c>
      <c r="HQ15" s="17" t="str">
        <f>if(raw!HR14="OK",raw!RJ14,raw!HR14)</f>
        <v>x</v>
      </c>
      <c r="HR15" s="16">
        <f>if(raw!HS14="OK",raw!RK14,raw!HS14)</f>
        <v>1</v>
      </c>
      <c r="HS15" s="17">
        <f>if(raw!HT14="OK",raw!RL14,raw!HT14)</f>
        <v>1</v>
      </c>
      <c r="HT15" s="17">
        <f>if(raw!HU14="OK",raw!RM14,raw!HU14)</f>
        <v>1</v>
      </c>
      <c r="HU15" s="17">
        <f>if(raw!HV14="OK",raw!RN14,raw!HV14)</f>
        <v>1</v>
      </c>
      <c r="HV15" s="17">
        <f>if(raw!HW14="OK",raw!RO14,raw!HW14)</f>
        <v>1</v>
      </c>
      <c r="HW15" s="17">
        <f>if(raw!HX14="OK",raw!RP14,raw!HX14)</f>
        <v>1</v>
      </c>
      <c r="HX15" s="17">
        <f>if(raw!HY14="OK",raw!RQ14,raw!HY14)</f>
        <v>1</v>
      </c>
      <c r="HY15" s="17">
        <f>if(raw!HZ14="OK",raw!RR14,raw!HZ14)</f>
        <v>1</v>
      </c>
      <c r="HZ15" s="17">
        <f>if(raw!IA14="OK",raw!RS14,raw!IA14)</f>
        <v>1</v>
      </c>
      <c r="IA15" s="17">
        <f>if(raw!IB14="OK",raw!RT14,raw!IB14)</f>
        <v>1</v>
      </c>
      <c r="IB15" s="17">
        <f>if(raw!IC14="OK",raw!RU14,raw!IC14)</f>
        <v>1</v>
      </c>
      <c r="IC15" s="17">
        <f>if(raw!ID14="OK",raw!RV14,raw!ID14)</f>
        <v>1</v>
      </c>
      <c r="ID15" s="17">
        <f>if(raw!IE14="OK",raw!RW14,raw!IE14)</f>
        <v>1</v>
      </c>
      <c r="IE15" s="17">
        <f>if(raw!IF14="OK",raw!RX14,raw!IF14)</f>
        <v>1</v>
      </c>
      <c r="IF15" s="17">
        <f>if(raw!IG14="OK",raw!RY14,raw!IG14)</f>
        <v>1</v>
      </c>
      <c r="IG15" s="17">
        <f>if(raw!IH14="OK",raw!RZ14,raw!IH14)</f>
        <v>1</v>
      </c>
      <c r="IH15" s="17">
        <f>if(raw!II14="OK",raw!SA14,raw!II14)</f>
        <v>1</v>
      </c>
      <c r="II15" s="17">
        <f>if(raw!IJ14="OK",raw!SB14,raw!IJ14)</f>
        <v>1</v>
      </c>
      <c r="IJ15" s="17">
        <f>if(raw!IK14="OK",raw!SC14,raw!IK14)</f>
        <v>1</v>
      </c>
      <c r="IK15" s="17">
        <f>if(raw!IL14="OK",raw!SD14,raw!IL14)</f>
        <v>1</v>
      </c>
      <c r="IL15" s="17">
        <f>if(raw!IM14="OK",raw!SE14,raw!IM14)</f>
        <v>1</v>
      </c>
      <c r="IM15" s="17">
        <f>if(raw!IN14="OK",raw!SF14,raw!IN14)</f>
        <v>1</v>
      </c>
      <c r="IN15" s="17">
        <f>if(raw!IO14="OK",raw!SG14,raw!IO14)</f>
        <v>1</v>
      </c>
      <c r="IO15" s="17">
        <f>if(raw!IP14="OK",raw!SH14,raw!IP14)</f>
        <v>1</v>
      </c>
      <c r="IP15" s="17">
        <f>if(raw!IQ14="OK",raw!SI14,raw!IQ14)</f>
        <v>1</v>
      </c>
      <c r="IQ15" s="17">
        <f>if(raw!IR14="OK",raw!SJ14,raw!IR14)</f>
        <v>1</v>
      </c>
      <c r="IR15" s="17">
        <f>if(raw!IS14="OK",raw!SK14,raw!IS14)</f>
        <v>1</v>
      </c>
      <c r="IS15" s="17" t="str">
        <f>if(raw!IT14="OK",raw!SL14,raw!IT14)</f>
        <v>WA</v>
      </c>
      <c r="IT15" s="17" t="str">
        <f>if(raw!IU14="OK",raw!SM14,raw!IU14)</f>
        <v>WA</v>
      </c>
      <c r="IU15" s="17" t="str">
        <f>if(raw!IV14="OK",raw!SN14,raw!IV14)</f>
        <v>WA</v>
      </c>
      <c r="IV15" s="17" t="str">
        <f>if(raw!IW14="OK",raw!SO14,raw!IW14)</f>
        <v>WA</v>
      </c>
      <c r="IW15" s="17" t="str">
        <f>if(raw!IX14="OK",raw!SP14,raw!IX14)</f>
        <v>WA</v>
      </c>
      <c r="IX15" s="17" t="str">
        <f>if(raw!IY14="OK",raw!SQ14,raw!IY14)</f>
        <v>WA</v>
      </c>
      <c r="IY15" s="17" t="str">
        <f>if(raw!IZ14="OK",raw!SR14,raw!IZ14)</f>
        <v>WA</v>
      </c>
      <c r="IZ15" s="17" t="str">
        <f>if(raw!JA14="OK",raw!SS14,raw!JA14)</f>
        <v>WA</v>
      </c>
      <c r="JA15" s="17" t="str">
        <f>if(raw!JB14="OK",raw!ST14,raw!JB14)</f>
        <v>WA</v>
      </c>
      <c r="JB15" s="17" t="str">
        <f>if(raw!JC14="OK",raw!SU14,raw!JC14)</f>
        <v>WA</v>
      </c>
      <c r="JC15" s="17" t="str">
        <f>if(raw!JD14="OK",raw!SV14,raw!JD14)</f>
        <v>WA</v>
      </c>
      <c r="JD15" s="17" t="str">
        <f>if(raw!JE14="OK",raw!SW14,raw!JE14)</f>
        <v>WA</v>
      </c>
      <c r="JE15" s="17" t="str">
        <f>if(raw!JF14="OK",raw!SX14,raw!JF14)</f>
        <v>WA</v>
      </c>
      <c r="JF15" s="17" t="str">
        <f>if(raw!JG14="OK",raw!SY14,raw!JG14)</f>
        <v>WA</v>
      </c>
      <c r="JG15" s="17" t="str">
        <f>if(raw!JH14="OK",raw!SZ14,raw!JH14)</f>
        <v>WA</v>
      </c>
      <c r="JH15" s="17" t="str">
        <f>if(raw!JI14="OK",raw!TA14,raw!JI14)</f>
        <v>WA</v>
      </c>
      <c r="JI15" s="17" t="str">
        <f>if(raw!JJ14="OK",raw!TB14,raw!JJ14)</f>
        <v>WA</v>
      </c>
      <c r="JJ15" s="17" t="str">
        <f>if(raw!JK14="OK",raw!TC14,raw!JK14)</f>
        <v>WA</v>
      </c>
    </row>
    <row r="16">
      <c r="A16" s="13">
        <v>3.0</v>
      </c>
      <c r="B16" s="13">
        <f t="shared" si="1"/>
        <v>14</v>
      </c>
      <c r="C16" s="14" t="str">
        <f>raw!B15</f>
        <v>kooooo</v>
      </c>
      <c r="D16" s="14" t="str">
        <f>raw!C15</f>
        <v>Вељко</v>
      </c>
      <c r="E16" s="14" t="str">
        <f>raw!D15</f>
        <v>Радић</v>
      </c>
      <c r="F16" s="15">
        <f t="shared" si="2"/>
        <v>178</v>
      </c>
      <c r="G16" s="14" t="str">
        <f>raw!F15</f>
        <v>ODOBREN</v>
      </c>
      <c r="H16" s="14" t="str">
        <f>raw!G15</f>
        <v>Stari grad</v>
      </c>
      <c r="I16" s="14" t="str">
        <f>raw!H15</f>
        <v>Matematička gimnazija</v>
      </c>
      <c r="J16" s="14" t="str">
        <f>raw!I15</f>
        <v>II</v>
      </c>
      <c r="K16" s="14" t="str">
        <f>raw!J15</f>
        <v>A</v>
      </c>
      <c r="L16" s="14" t="str">
        <f>raw!K15</f>
        <v>Петар Радовановић, Мијодраг Ђуришић</v>
      </c>
      <c r="M16" s="16">
        <f>raw!M15</f>
        <v>100</v>
      </c>
      <c r="N16" s="17">
        <f>raw!N15</f>
        <v>13</v>
      </c>
      <c r="O16" s="17">
        <f>raw!O15</f>
        <v>0</v>
      </c>
      <c r="P16" s="17">
        <f>raw!Q15</f>
        <v>16</v>
      </c>
      <c r="Q16" s="17">
        <f>raw!R15</f>
        <v>0</v>
      </c>
      <c r="R16" s="17">
        <f>raw!S15</f>
        <v>49</v>
      </c>
      <c r="S16" s="17" t="str">
        <f>if(raw!T15="OK",raw!JL15,raw!T15)</f>
        <v>x</v>
      </c>
      <c r="T16" s="17" t="str">
        <f>if(raw!U15="OK",raw!JM15,raw!U15)</f>
        <v>x</v>
      </c>
      <c r="U16" s="16">
        <f>if(raw!V15="OK",raw!JN15,raw!V15)</f>
        <v>1</v>
      </c>
      <c r="V16" s="17">
        <f>if(raw!W15="OK",raw!JO15,raw!W15)</f>
        <v>1</v>
      </c>
      <c r="W16" s="17">
        <f>if(raw!X15="OK",raw!JP15,raw!X15)</f>
        <v>1</v>
      </c>
      <c r="X16" s="17">
        <f>if(raw!Y15="OK",raw!JQ15,raw!Y15)</f>
        <v>1</v>
      </c>
      <c r="Y16" s="17">
        <f>if(raw!Z15="OK",raw!JR15,raw!Z15)</f>
        <v>1</v>
      </c>
      <c r="Z16" s="17">
        <f>if(raw!AA15="OK",raw!JS15,raw!AA15)</f>
        <v>1</v>
      </c>
      <c r="AA16" s="17">
        <f>if(raw!AB15="OK",raw!JT15,raw!AB15)</f>
        <v>1</v>
      </c>
      <c r="AB16" s="17">
        <f>if(raw!AC15="OK",raw!JU15,raw!AC15)</f>
        <v>1</v>
      </c>
      <c r="AC16" s="17">
        <f>if(raw!AD15="OK",raw!JV15,raw!AD15)</f>
        <v>1</v>
      </c>
      <c r="AD16" s="17">
        <f>if(raw!AE15="OK",raw!JW15,raw!AE15)</f>
        <v>1</v>
      </c>
      <c r="AE16" s="17">
        <f>if(raw!AF15="OK",raw!JX15,raw!AF15)</f>
        <v>1</v>
      </c>
      <c r="AF16" s="17">
        <f>if(raw!AG15="OK",raw!JY15,raw!AG15)</f>
        <v>1</v>
      </c>
      <c r="AG16" s="17">
        <f>if(raw!AH15="OK",raw!JZ15,raw!AH15)</f>
        <v>1</v>
      </c>
      <c r="AH16" s="17">
        <f>if(raw!AI15="OK",raw!KA15,raw!AI15)</f>
        <v>1</v>
      </c>
      <c r="AI16" s="17">
        <f>if(raw!AJ15="OK",raw!KB15,raw!AJ15)</f>
        <v>1</v>
      </c>
      <c r="AJ16" s="17">
        <f>if(raw!AK15="OK",raw!KC15,raw!AK15)</f>
        <v>1</v>
      </c>
      <c r="AK16" s="17">
        <f>if(raw!AL15="OK",raw!KD15,raw!AL15)</f>
        <v>1</v>
      </c>
      <c r="AL16" s="17">
        <f>if(raw!AM15="OK",raw!KE15,raw!AM15)</f>
        <v>1</v>
      </c>
      <c r="AM16" s="17">
        <f>if(raw!AN15="OK",raw!KF15,raw!AN15)</f>
        <v>1</v>
      </c>
      <c r="AN16" s="17">
        <f>if(raw!AO15="OK",raw!KG15,raw!AO15)</f>
        <v>1</v>
      </c>
      <c r="AO16" s="17" t="str">
        <f>if(raw!AP15="OK",raw!KH15,raw!AP15)</f>
        <v>x</v>
      </c>
      <c r="AP16" s="16">
        <f>if(raw!AQ15="OK",raw!KI15,raw!AQ15)</f>
        <v>1</v>
      </c>
      <c r="AQ16" s="17">
        <f>if(raw!AR15="OK",raw!KJ15,raw!AR15)</f>
        <v>1</v>
      </c>
      <c r="AR16" s="17">
        <f>if(raw!AS15="OK",raw!KK15,raw!AS15)</f>
        <v>1</v>
      </c>
      <c r="AS16" s="17">
        <f>if(raw!AT15="OK",raw!KL15,raw!AT15)</f>
        <v>1</v>
      </c>
      <c r="AT16" s="17">
        <f>if(raw!AU15="OK",raw!KM15,raw!AU15)</f>
        <v>1</v>
      </c>
      <c r="AU16" s="17">
        <f>if(raw!AV15="OK",raw!KN15,raw!AV15)</f>
        <v>1</v>
      </c>
      <c r="AV16" s="17">
        <f>if(raw!AW15="OK",raw!KO15,raw!AW15)</f>
        <v>1</v>
      </c>
      <c r="AW16" s="17">
        <f>if(raw!AX15="OK",raw!KP15,raw!AX15)</f>
        <v>1</v>
      </c>
      <c r="AX16" s="17" t="str">
        <f>if(raw!AY15="OK",raw!KQ15,raw!AY15)</f>
        <v>WA</v>
      </c>
      <c r="AY16" s="17" t="str">
        <f>if(raw!AZ15="OK",raw!KR15,raw!AZ15)</f>
        <v>WA</v>
      </c>
      <c r="AZ16" s="17" t="str">
        <f>if(raw!BA15="OK",raw!KS15,raw!BA15)</f>
        <v>WA</v>
      </c>
      <c r="BA16" s="17" t="str">
        <f>if(raw!BB15="OK",raw!KT15,raw!BB15)</f>
        <v>WA</v>
      </c>
      <c r="BB16" s="17">
        <f>if(raw!BC15="OK",raw!KU15,raw!BC15)</f>
        <v>1</v>
      </c>
      <c r="BC16" s="17" t="str">
        <f>if(raw!BD15="OK",raw!KV15,raw!BD15)</f>
        <v>WA</v>
      </c>
      <c r="BD16" s="17" t="str">
        <f>if(raw!BE15="OK",raw!KW15,raw!BE15)</f>
        <v>WA</v>
      </c>
      <c r="BE16" s="17" t="str">
        <f>if(raw!BF15="OK",raw!KX15,raw!BF15)</f>
        <v>WA</v>
      </c>
      <c r="BF16" s="17" t="str">
        <f>if(raw!BG15="OK",raw!KY15,raw!BG15)</f>
        <v>WA</v>
      </c>
      <c r="BG16" s="17" t="str">
        <f>if(raw!BH15="OK",raw!KZ15,raw!BH15)</f>
        <v>WA</v>
      </c>
      <c r="BH16" s="17" t="str">
        <f>if(raw!BI15="OK",raw!LA15,raw!BI15)</f>
        <v>WA</v>
      </c>
      <c r="BI16" s="17" t="str">
        <f>if(raw!BJ15="OK",raw!LB15,raw!BJ15)</f>
        <v>WA</v>
      </c>
      <c r="BJ16" s="17" t="str">
        <f>if(raw!BK15="OK",raw!LC15,raw!BK15)</f>
        <v>WA</v>
      </c>
      <c r="BK16" s="17" t="str">
        <f>if(raw!BL15="OK",raw!LD15,raw!BL15)</f>
        <v>WA</v>
      </c>
      <c r="BL16" s="17" t="str">
        <f>if(raw!BM15="OK",raw!LE15,raw!BM15)</f>
        <v>WA</v>
      </c>
      <c r="BM16" s="17">
        <f>if(raw!BN15="OK",raw!LF15,raw!BN15)</f>
        <v>1</v>
      </c>
      <c r="BN16" s="17">
        <f>if(raw!BO15="OK",raw!LG15,raw!BO15)</f>
        <v>1</v>
      </c>
      <c r="BO16" s="17" t="str">
        <f>if(raw!BP15="OK",raw!LH15,raw!BP15)</f>
        <v>WA</v>
      </c>
      <c r="BP16" s="17" t="str">
        <f>if(raw!BQ15="OK",raw!LI15,raw!BQ15)</f>
        <v>WA</v>
      </c>
      <c r="BQ16" s="17" t="str">
        <f>if(raw!BR15="OK",raw!LJ15,raw!BR15)</f>
        <v>WA</v>
      </c>
      <c r="BR16" s="17" t="str">
        <f>if(raw!BS15="OK",raw!LK15,raw!BS15)</f>
        <v>WA</v>
      </c>
      <c r="BS16" s="17" t="str">
        <f>if(raw!BT15="OK",raw!LL15,raw!BT15)</f>
        <v>WA</v>
      </c>
      <c r="BT16" s="17" t="str">
        <f>if(raw!BU15="OK",raw!LM15,raw!BU15)</f>
        <v>WA</v>
      </c>
      <c r="BU16" s="17" t="str">
        <f>if(raw!BV15="OK",raw!LN15,raw!BV15)</f>
        <v>WA</v>
      </c>
      <c r="BV16" s="17" t="str">
        <f>if(raw!BW15="OK",raw!LO15,raw!BW15)</f>
        <v>WA</v>
      </c>
      <c r="BW16" s="17" t="str">
        <f>if(raw!BX15="OK",raw!LP15,raw!BX15)</f>
        <v>WA</v>
      </c>
      <c r="BX16" s="17" t="str">
        <f>if(raw!BY15="OK",raw!LQ15,raw!BY15)</f>
        <v>WA</v>
      </c>
      <c r="BY16" s="17" t="str">
        <f>if(raw!BZ15="OK",raw!LR15,raw!BZ15)</f>
        <v>WA</v>
      </c>
      <c r="BZ16" s="17" t="str">
        <f>if(raw!CA15="OK",raw!LS15,raw!CA15)</f>
        <v>WA</v>
      </c>
      <c r="CA16" s="17" t="str">
        <f>if(raw!CB15="OK",raw!LT15,raw!CB15)</f>
        <v>WA</v>
      </c>
      <c r="CB16" s="17" t="str">
        <f>if(raw!CC15="OK",raw!LU15,raw!CC15)</f>
        <v>WA</v>
      </c>
      <c r="CC16" s="17" t="str">
        <f>if(raw!CD15="OK",raw!LV15,raw!CD15)</f>
        <v>WA</v>
      </c>
      <c r="CD16" s="17" t="str">
        <f>if(raw!CE15="OK",raw!LW15,raw!CE15)</f>
        <v>WA</v>
      </c>
      <c r="CE16" s="17" t="str">
        <f>if(raw!CF15="OK",raw!LX15,raw!CF15)</f>
        <v>WA</v>
      </c>
      <c r="CF16" s="17" t="str">
        <f>if(raw!CG15="OK",raw!LY15,raw!CG15)</f>
        <v>WA</v>
      </c>
      <c r="CG16" s="17" t="str">
        <f>if(raw!CH15="OK",raw!LZ15,raw!CH15)</f>
        <v>WA</v>
      </c>
      <c r="CH16" s="17" t="str">
        <f>if(raw!CI15="OK",raw!MA15,raw!CI15)</f>
        <v>WA</v>
      </c>
      <c r="CI16" s="17" t="str">
        <f>if(raw!CJ15="OK",raw!MB15,raw!CJ15)</f>
        <v>WA</v>
      </c>
      <c r="CJ16" s="17" t="str">
        <f>if(raw!CK15="OK",raw!MC15,raw!CK15)</f>
        <v>WA</v>
      </c>
      <c r="CK16" s="17" t="str">
        <f>if(raw!CL15="OK",raw!MD15,raw!CL15)</f>
        <v>WA</v>
      </c>
      <c r="CL16" s="17" t="str">
        <f>if(raw!CM15="OK",raw!ME15,raw!CM15)</f>
        <v>WA</v>
      </c>
      <c r="CM16" s="17" t="str">
        <f>if(raw!CN15="OK",raw!MF15,raw!CN15)</f>
        <v>WA</v>
      </c>
      <c r="CN16" s="17" t="str">
        <f>if(raw!CO15="OK",raw!MG15,raw!CO15)</f>
        <v>WA</v>
      </c>
      <c r="CO16" s="17" t="str">
        <f>if(raw!CP15="OK",raw!MH15,raw!CP15)</f>
        <v>WA</v>
      </c>
      <c r="CP16" s="17" t="str">
        <f>if(raw!CQ15="OK",raw!MI15,raw!CQ15)</f>
        <v>WA</v>
      </c>
      <c r="CQ16" s="17" t="str">
        <f>if(raw!CR15="OK",raw!MJ15,raw!CR15)</f>
        <v>WA</v>
      </c>
      <c r="CR16" s="17" t="str">
        <f>if(raw!CS15="OK",raw!MK15,raw!CS15)</f>
        <v>WA</v>
      </c>
      <c r="CS16" s="17" t="str">
        <f>if(raw!CT15="OK",raw!ML15,raw!CT15)</f>
        <v>WA</v>
      </c>
      <c r="CT16" s="17" t="str">
        <f>if(raw!CU15="OK",raw!MM15,raw!CU15)</f>
        <v>WA</v>
      </c>
      <c r="CU16" s="17" t="str">
        <f>if(raw!CV15="OK",raw!MN15,raw!CV15)</f>
        <v>WA</v>
      </c>
      <c r="CV16" s="17" t="str">
        <f>if(raw!CW15="OK",raw!MO15,raw!CW15)</f>
        <v>WA</v>
      </c>
      <c r="CW16" s="17" t="str">
        <f>if(raw!CX15="OK",raw!MP15,raw!CX15)</f>
        <v>WA</v>
      </c>
      <c r="CX16" s="17" t="str">
        <f>if(raw!CY15="OK",raw!MQ15,raw!CY15)</f>
        <v>WA</v>
      </c>
      <c r="CY16" s="17" t="str">
        <f>if(raw!CZ15="OK",raw!MR15,raw!CZ15)</f>
        <v>x</v>
      </c>
      <c r="CZ16" s="16" t="str">
        <f>if(raw!DA15="OK",raw!MS15,raw!DA15)</f>
        <v>WA</v>
      </c>
      <c r="DA16" s="17" t="str">
        <f>if(raw!DB15="OK",raw!MT15,raw!DB15)</f>
        <v>RTE</v>
      </c>
      <c r="DB16" s="17" t="str">
        <f>if(raw!DC15="OK",raw!MU15,raw!DC15)</f>
        <v>RTE</v>
      </c>
      <c r="DC16" s="17" t="str">
        <f>if(raw!DD15="OK",raw!MV15,raw!DD15)</f>
        <v>RTE</v>
      </c>
      <c r="DD16" s="17" t="str">
        <f>if(raw!DE15="OK",raw!MW15,raw!DE15)</f>
        <v>RTE</v>
      </c>
      <c r="DE16" s="17" t="str">
        <f>if(raw!DF15="OK",raw!MX15,raw!DF15)</f>
        <v>RTE</v>
      </c>
      <c r="DF16" s="17" t="str">
        <f>if(raw!DG15="OK",raw!MY15,raw!DG15)</f>
        <v>RTE</v>
      </c>
      <c r="DG16" s="17" t="str">
        <f>if(raw!DH15="OK",raw!MZ15,raw!DH15)</f>
        <v>RTE</v>
      </c>
      <c r="DH16" s="17" t="str">
        <f>if(raw!DI15="OK",raw!NA15,raw!DI15)</f>
        <v>RTE</v>
      </c>
      <c r="DI16" s="17">
        <f>if(raw!DJ15="OK",raw!NB15,raw!DJ15)</f>
        <v>1</v>
      </c>
      <c r="DJ16" s="17" t="str">
        <f>if(raw!DK15="OK",raw!NC15,raw!DK15)</f>
        <v>RTE</v>
      </c>
      <c r="DK16" s="17" t="str">
        <f>if(raw!DL15="OK",raw!ND15,raw!DL15)</f>
        <v>RTE</v>
      </c>
      <c r="DL16" s="17" t="str">
        <f>if(raw!DM15="OK",raw!NE15,raw!DM15)</f>
        <v>RTE</v>
      </c>
      <c r="DM16" s="17">
        <f>if(raw!DN15="OK",raw!NF15,raw!DN15)</f>
        <v>1</v>
      </c>
      <c r="DN16" s="17" t="str">
        <f>if(raw!DO15="OK",raw!NG15,raw!DO15)</f>
        <v>WA</v>
      </c>
      <c r="DO16" s="17" t="str">
        <f>if(raw!DP15="OK",raw!NH15,raw!DP15)</f>
        <v>WA</v>
      </c>
      <c r="DP16" s="17" t="str">
        <f>if(raw!DQ15="OK",raw!NI15,raw!DQ15)</f>
        <v>WA</v>
      </c>
      <c r="DQ16" s="17" t="str">
        <f>if(raw!DR15="OK",raw!NJ15,raw!DR15)</f>
        <v>WA</v>
      </c>
      <c r="DR16" s="17" t="str">
        <f>if(raw!DS15="OK",raw!NK15,raw!DS15)</f>
        <v>WA</v>
      </c>
      <c r="DS16" s="17" t="str">
        <f>if(raw!DT15="OK",raw!NL15,raw!DT15)</f>
        <v>WA</v>
      </c>
      <c r="DT16" s="17" t="str">
        <f>if(raw!DU15="OK",raw!NM15,raw!DU15)</f>
        <v>WA</v>
      </c>
      <c r="DU16" s="17" t="str">
        <f>if(raw!DV15="OK",raw!NN15,raw!DV15)</f>
        <v>WA</v>
      </c>
      <c r="DV16" s="17" t="str">
        <f>if(raw!DW15="OK",raw!NO15,raw!DW15)</f>
        <v>WA</v>
      </c>
      <c r="DW16" s="17">
        <f>if(raw!DX15="OK",raw!NP15,raw!DX15)</f>
        <v>1</v>
      </c>
      <c r="DX16" s="17" t="str">
        <f>if(raw!DY15="OK",raw!NQ15,raw!DY15)</f>
        <v>WA</v>
      </c>
      <c r="DY16" s="17" t="str">
        <f>if(raw!DZ15="OK",raw!NR15,raw!DZ15)</f>
        <v>WA</v>
      </c>
      <c r="DZ16" s="17" t="str">
        <f>if(raw!EA15="OK",raw!NS15,raw!EA15)</f>
        <v>WA</v>
      </c>
      <c r="EA16" s="17" t="str">
        <f>if(raw!EB15="OK",raw!NT15,raw!EB15)</f>
        <v>WA</v>
      </c>
      <c r="EB16" s="17" t="str">
        <f>if(raw!EC15="OK",raw!NU15,raw!EC15)</f>
        <v>WA</v>
      </c>
      <c r="EC16" s="17" t="str">
        <f>if(raw!ED15="OK",raw!NV15,raw!ED15)</f>
        <v>WA</v>
      </c>
      <c r="ED16" s="17" t="str">
        <f>if(raw!EE15="OK",raw!NW15,raw!EE15)</f>
        <v>WA</v>
      </c>
      <c r="EE16" s="17" t="str">
        <f>if(raw!EF15="OK",raw!NX15,raw!EF15)</f>
        <v>WA</v>
      </c>
      <c r="EF16" s="17">
        <f>if(raw!EG15="OK",raw!NY15,raw!EG15)</f>
        <v>1</v>
      </c>
      <c r="EG16" s="17">
        <f>if(raw!EH15="OK",raw!NZ15,raw!EH15)</f>
        <v>1</v>
      </c>
      <c r="EH16" s="17" t="str">
        <f>if(raw!EI15="OK",raw!OA15,raw!EI15)</f>
        <v>WA</v>
      </c>
      <c r="EI16" s="17" t="str">
        <f>if(raw!EJ15="OK",raw!OB15,raw!EJ15)</f>
        <v>RTE</v>
      </c>
      <c r="EJ16" s="17" t="str">
        <f>if(raw!EK15="OK",raw!OC15,raw!EK15)</f>
        <v>RTE</v>
      </c>
      <c r="EK16" s="17">
        <f>if(raw!EL15="OK",raw!OD15,raw!EL15)</f>
        <v>1</v>
      </c>
      <c r="EL16" s="17">
        <f>if(raw!EM15="OK",raw!OE15,raw!EM15)</f>
        <v>1</v>
      </c>
      <c r="EM16" s="17" t="str">
        <f>if(raw!EN15="OK",raw!OF15,raw!EN15)</f>
        <v>WA</v>
      </c>
      <c r="EN16" s="17" t="str">
        <f>if(raw!EO15="OK",raw!OG15,raw!EO15)</f>
        <v>WA</v>
      </c>
      <c r="EO16" s="17" t="str">
        <f>if(raw!EP15="OK",raw!OH15,raw!EP15)</f>
        <v>WA</v>
      </c>
      <c r="EP16" s="17" t="str">
        <f>if(raw!EQ15="OK",raw!OI15,raw!EQ15)</f>
        <v>WA</v>
      </c>
      <c r="EQ16" s="17">
        <f>if(raw!ER15="OK",raw!OJ15,raw!ER15)</f>
        <v>1</v>
      </c>
      <c r="ER16" s="17" t="str">
        <f>if(raw!ES15="OK",raw!OK15,raw!ES15)</f>
        <v>WA</v>
      </c>
      <c r="ES16" s="17" t="str">
        <f>if(raw!ET15="OK",raw!OL15,raw!ET15)</f>
        <v>WA</v>
      </c>
      <c r="ET16" s="17" t="str">
        <f>if(raw!EU15="OK",raw!OM15,raw!EU15)</f>
        <v>WA</v>
      </c>
      <c r="EU16" s="17">
        <f>if(raw!EV15="OK",raw!ON15,raw!EV15)</f>
        <v>1</v>
      </c>
      <c r="EV16" s="17" t="str">
        <f>if(raw!EW15="OK",raw!OO15,raw!EW15)</f>
        <v>RTE</v>
      </c>
      <c r="EW16" s="17" t="str">
        <f>if(raw!EX15="OK",raw!OP15,raw!EX15)</f>
        <v>RTE</v>
      </c>
      <c r="EX16" s="17" t="str">
        <f>if(raw!EY15="OK",raw!OQ15,raw!EY15)</f>
        <v>RTE</v>
      </c>
      <c r="EY16" s="17" t="str">
        <f>if(raw!EZ15="OK",raw!OR15,raw!EZ15)</f>
        <v>RTE</v>
      </c>
      <c r="EZ16" s="17" t="str">
        <f>if(raw!FA15="OK",raw!OS15,raw!FA15)</f>
        <v>WA</v>
      </c>
      <c r="FA16" s="17" t="str">
        <f>if(raw!FB15="OK",raw!OT15,raw!FB15)</f>
        <v>WA</v>
      </c>
      <c r="FB16" s="17" t="str">
        <f>if(raw!FC15="OK",raw!OU15,raw!FC15)</f>
        <v>WA</v>
      </c>
      <c r="FC16" s="17" t="str">
        <f>if(raw!FD15="OK",raw!OV15,raw!FD15)</f>
        <v>WA</v>
      </c>
      <c r="FD16" s="17" t="str">
        <f>if(raw!FE15="OK",raw!OW15,raw!FE15)</f>
        <v>WA</v>
      </c>
      <c r="FE16" s="17" t="str">
        <f>if(raw!FF15="OK",raw!OX15,raw!FF15)</f>
        <v>WA</v>
      </c>
      <c r="FF16" s="17" t="str">
        <f>if(raw!FG15="OK",raw!OY15,raw!FG15)</f>
        <v>x</v>
      </c>
      <c r="FG16" s="16">
        <f>if(raw!FH15="OK",raw!OZ15,raw!FH15)</f>
        <v>16</v>
      </c>
      <c r="FH16" s="17" t="str">
        <f>if(raw!FI15="OK",raw!PA15,raw!FI15)</f>
        <v>WA</v>
      </c>
      <c r="FI16" s="17" t="str">
        <f>if(raw!FJ15="OK",raw!PB15,raw!FJ15)</f>
        <v>WA</v>
      </c>
      <c r="FJ16" s="17" t="str">
        <f>if(raw!FK15="OK",raw!PC15,raw!FK15)</f>
        <v>WA</v>
      </c>
      <c r="FK16" s="17" t="str">
        <f>if(raw!FL15="OK",raw!PD15,raw!FL15)</f>
        <v>x</v>
      </c>
      <c r="FL16" s="16" t="str">
        <f>if(raw!FM15="OK",raw!PE15,raw!FM15)</f>
        <v>CE</v>
      </c>
      <c r="FM16" s="17" t="str">
        <f>if(raw!FN15="OK",raw!PF15,raw!FN15)</f>
        <v>CE</v>
      </c>
      <c r="FN16" s="17" t="str">
        <f>if(raw!FO15="OK",raw!PG15,raw!FO15)</f>
        <v>CE</v>
      </c>
      <c r="FO16" s="17" t="str">
        <f>if(raw!FP15="OK",raw!PH15,raw!FP15)</f>
        <v>CE</v>
      </c>
      <c r="FP16" s="17" t="str">
        <f>if(raw!FQ15="OK",raw!PI15,raw!FQ15)</f>
        <v>CE</v>
      </c>
      <c r="FQ16" s="17" t="str">
        <f>if(raw!FR15="OK",raw!PJ15,raw!FR15)</f>
        <v>CE</v>
      </c>
      <c r="FR16" s="17" t="str">
        <f>if(raw!FS15="OK",raw!PK15,raw!FS15)</f>
        <v>CE</v>
      </c>
      <c r="FS16" s="17" t="str">
        <f>if(raw!FT15="OK",raw!PL15,raw!FT15)</f>
        <v>CE</v>
      </c>
      <c r="FT16" s="17" t="str">
        <f>if(raw!FU15="OK",raw!PM15,raw!FU15)</f>
        <v>CE</v>
      </c>
      <c r="FU16" s="17" t="str">
        <f>if(raw!FV15="OK",raw!PN15,raw!FV15)</f>
        <v>CE</v>
      </c>
      <c r="FV16" s="17" t="str">
        <f>if(raw!FW15="OK",raw!PO15,raw!FW15)</f>
        <v>CE</v>
      </c>
      <c r="FW16" s="17" t="str">
        <f>if(raw!FX15="OK",raw!PP15,raw!FX15)</f>
        <v>CE</v>
      </c>
      <c r="FX16" s="17" t="str">
        <f>if(raw!FY15="OK",raw!PQ15,raw!FY15)</f>
        <v>CE</v>
      </c>
      <c r="FY16" s="17" t="str">
        <f>if(raw!FZ15="OK",raw!PR15,raw!FZ15)</f>
        <v>CE</v>
      </c>
      <c r="FZ16" s="17" t="str">
        <f>if(raw!GA15="OK",raw!PS15,raw!GA15)</f>
        <v>CE</v>
      </c>
      <c r="GA16" s="17" t="str">
        <f>if(raw!GB15="OK",raw!PT15,raw!GB15)</f>
        <v>CE</v>
      </c>
      <c r="GB16" s="17" t="str">
        <f>if(raw!GC15="OK",raw!PU15,raw!GC15)</f>
        <v>CE</v>
      </c>
      <c r="GC16" s="17" t="str">
        <f>if(raw!GD15="OK",raw!PV15,raw!GD15)</f>
        <v>CE</v>
      </c>
      <c r="GD16" s="17" t="str">
        <f>if(raw!GE15="OK",raw!PW15,raw!GE15)</f>
        <v>CE</v>
      </c>
      <c r="GE16" s="17" t="str">
        <f>if(raw!GF15="OK",raw!PX15,raw!GF15)</f>
        <v>CE</v>
      </c>
      <c r="GF16" s="17" t="str">
        <f>if(raw!GG15="OK",raw!PY15,raw!GG15)</f>
        <v>CE</v>
      </c>
      <c r="GG16" s="17" t="str">
        <f>if(raw!GH15="OK",raw!PZ15,raw!GH15)</f>
        <v>CE</v>
      </c>
      <c r="GH16" s="17" t="str">
        <f>if(raw!GI15="OK",raw!QA15,raw!GI15)</f>
        <v>CE</v>
      </c>
      <c r="GI16" s="17" t="str">
        <f>if(raw!GJ15="OK",raw!QB15,raw!GJ15)</f>
        <v>CE</v>
      </c>
      <c r="GJ16" s="17" t="str">
        <f>if(raw!GK15="OK",raw!QC15,raw!GK15)</f>
        <v>CE</v>
      </c>
      <c r="GK16" s="17" t="str">
        <f>if(raw!GL15="OK",raw!QD15,raw!GL15)</f>
        <v>CE</v>
      </c>
      <c r="GL16" s="17" t="str">
        <f>if(raw!GM15="OK",raw!QE15,raw!GM15)</f>
        <v>CE</v>
      </c>
      <c r="GM16" s="17" t="str">
        <f>if(raw!GN15="OK",raw!QF15,raw!GN15)</f>
        <v>CE</v>
      </c>
      <c r="GN16" s="17" t="str">
        <f>if(raw!GO15="OK",raw!QG15,raw!GO15)</f>
        <v>CE</v>
      </c>
      <c r="GO16" s="17" t="str">
        <f>if(raw!GP15="OK",raw!QH15,raw!GP15)</f>
        <v>CE</v>
      </c>
      <c r="GP16" s="17" t="str">
        <f>if(raw!GQ15="OK",raw!QI15,raw!GQ15)</f>
        <v>CE</v>
      </c>
      <c r="GQ16" s="17" t="str">
        <f>if(raw!GR15="OK",raw!QJ15,raw!GR15)</f>
        <v>CE</v>
      </c>
      <c r="GR16" s="17" t="str">
        <f>if(raw!GS15="OK",raw!QK15,raw!GS15)</f>
        <v>CE</v>
      </c>
      <c r="GS16" s="17" t="str">
        <f>if(raw!GT15="OK",raw!QL15,raw!GT15)</f>
        <v>CE</v>
      </c>
      <c r="GT16" s="17" t="str">
        <f>if(raw!GU15="OK",raw!QM15,raw!GU15)</f>
        <v>CE</v>
      </c>
      <c r="GU16" s="17" t="str">
        <f>if(raw!GV15="OK",raw!QN15,raw!GV15)</f>
        <v>CE</v>
      </c>
      <c r="GV16" s="17" t="str">
        <f>if(raw!GW15="OK",raw!QO15,raw!GW15)</f>
        <v>CE</v>
      </c>
      <c r="GW16" s="17" t="str">
        <f>if(raw!GX15="OK",raw!QP15,raw!GX15)</f>
        <v>CE</v>
      </c>
      <c r="GX16" s="17" t="str">
        <f>if(raw!GY15="OK",raw!QQ15,raw!GY15)</f>
        <v>CE</v>
      </c>
      <c r="GY16" s="17" t="str">
        <f>if(raw!GZ15="OK",raw!QR15,raw!GZ15)</f>
        <v>CE</v>
      </c>
      <c r="GZ16" s="17" t="str">
        <f>if(raw!HA15="OK",raw!QS15,raw!HA15)</f>
        <v>CE</v>
      </c>
      <c r="HA16" s="17" t="str">
        <f>if(raw!HB15="OK",raw!QT15,raw!HB15)</f>
        <v>CE</v>
      </c>
      <c r="HB16" s="17" t="str">
        <f>if(raw!HC15="OK",raw!QU15,raw!HC15)</f>
        <v>CE</v>
      </c>
      <c r="HC16" s="17" t="str">
        <f>if(raw!HD15="OK",raw!QV15,raw!HD15)</f>
        <v>CE</v>
      </c>
      <c r="HD16" s="17" t="str">
        <f>if(raw!HE15="OK",raw!QW15,raw!HE15)</f>
        <v>CE</v>
      </c>
      <c r="HE16" s="17" t="str">
        <f>if(raw!HF15="OK",raw!QX15,raw!HF15)</f>
        <v>CE</v>
      </c>
      <c r="HF16" s="17" t="str">
        <f>if(raw!HG15="OK",raw!QY15,raw!HG15)</f>
        <v>CE</v>
      </c>
      <c r="HG16" s="17" t="str">
        <f>if(raw!HH15="OK",raw!QZ15,raw!HH15)</f>
        <v>CE</v>
      </c>
      <c r="HH16" s="17" t="str">
        <f>if(raw!HI15="OK",raw!RA15,raw!HI15)</f>
        <v>CE</v>
      </c>
      <c r="HI16" s="17" t="str">
        <f>if(raw!HJ15="OK",raw!RB15,raw!HJ15)</f>
        <v>CE</v>
      </c>
      <c r="HJ16" s="17" t="str">
        <f>if(raw!HK15="OK",raw!RC15,raw!HK15)</f>
        <v>CE</v>
      </c>
      <c r="HK16" s="17" t="str">
        <f>if(raw!HL15="OK",raw!RD15,raw!HL15)</f>
        <v>CE</v>
      </c>
      <c r="HL16" s="17" t="str">
        <f>if(raw!HM15="OK",raw!RE15,raw!HM15)</f>
        <v>CE</v>
      </c>
      <c r="HM16" s="17" t="str">
        <f>if(raw!HN15="OK",raw!RF15,raw!HN15)</f>
        <v>CE</v>
      </c>
      <c r="HN16" s="17" t="str">
        <f>if(raw!HO15="OK",raw!RG15,raw!HO15)</f>
        <v>CE</v>
      </c>
      <c r="HO16" s="17" t="str">
        <f>if(raw!HP15="OK",raw!RH15,raw!HP15)</f>
        <v>CE</v>
      </c>
      <c r="HP16" s="17" t="str">
        <f>if(raw!HQ15="OK",raw!RI15,raw!HQ15)</f>
        <v>CE</v>
      </c>
      <c r="HQ16" s="17" t="str">
        <f>if(raw!HR15="OK",raw!RJ15,raw!HR15)</f>
        <v>x</v>
      </c>
      <c r="HR16" s="16">
        <f>if(raw!HS15="OK",raw!RK15,raw!HS15)</f>
        <v>1</v>
      </c>
      <c r="HS16" s="17">
        <f>if(raw!HT15="OK",raw!RL15,raw!HT15)</f>
        <v>1</v>
      </c>
      <c r="HT16" s="17">
        <f>if(raw!HU15="OK",raw!RM15,raw!HU15)</f>
        <v>1</v>
      </c>
      <c r="HU16" s="17">
        <f>if(raw!HV15="OK",raw!RN15,raw!HV15)</f>
        <v>1</v>
      </c>
      <c r="HV16" s="17">
        <f>if(raw!HW15="OK",raw!RO15,raw!HW15)</f>
        <v>1</v>
      </c>
      <c r="HW16" s="17">
        <f>if(raw!HX15="OK",raw!RP15,raw!HX15)</f>
        <v>1</v>
      </c>
      <c r="HX16" s="17">
        <f>if(raw!HY15="OK",raw!RQ15,raw!HY15)</f>
        <v>1</v>
      </c>
      <c r="HY16" s="17">
        <f>if(raw!HZ15="OK",raw!RR15,raw!HZ15)</f>
        <v>1</v>
      </c>
      <c r="HZ16" s="17">
        <f>if(raw!IA15="OK",raw!RS15,raw!IA15)</f>
        <v>1</v>
      </c>
      <c r="IA16" s="17">
        <f>if(raw!IB15="OK",raw!RT15,raw!IB15)</f>
        <v>1</v>
      </c>
      <c r="IB16" s="17">
        <f>if(raw!IC15="OK",raw!RU15,raw!IC15)</f>
        <v>1</v>
      </c>
      <c r="IC16" s="17">
        <f>if(raw!ID15="OK",raw!RV15,raw!ID15)</f>
        <v>1</v>
      </c>
      <c r="ID16" s="17">
        <f>if(raw!IE15="OK",raw!RW15,raw!IE15)</f>
        <v>1</v>
      </c>
      <c r="IE16" s="17">
        <f>if(raw!IF15="OK",raw!RX15,raw!IF15)</f>
        <v>1</v>
      </c>
      <c r="IF16" s="17">
        <f>if(raw!IG15="OK",raw!RY15,raw!IG15)</f>
        <v>1</v>
      </c>
      <c r="IG16" s="17">
        <f>if(raw!IH15="OK",raw!RZ15,raw!IH15)</f>
        <v>1</v>
      </c>
      <c r="IH16" s="17">
        <f>if(raw!II15="OK",raw!SA15,raw!II15)</f>
        <v>1</v>
      </c>
      <c r="II16" s="17">
        <f>if(raw!IJ15="OK",raw!SB15,raw!IJ15)</f>
        <v>1</v>
      </c>
      <c r="IJ16" s="17">
        <f>if(raw!IK15="OK",raw!SC15,raw!IK15)</f>
        <v>1</v>
      </c>
      <c r="IK16" s="17">
        <f>if(raw!IL15="OK",raw!SD15,raw!IL15)</f>
        <v>1</v>
      </c>
      <c r="IL16" s="17">
        <f>if(raw!IM15="OK",raw!SE15,raw!IM15)</f>
        <v>1</v>
      </c>
      <c r="IM16" s="17">
        <f>if(raw!IN15="OK",raw!SF15,raw!IN15)</f>
        <v>1</v>
      </c>
      <c r="IN16" s="17">
        <f>if(raw!IO15="OK",raw!SG15,raw!IO15)</f>
        <v>1</v>
      </c>
      <c r="IO16" s="17">
        <f>if(raw!IP15="OK",raw!SH15,raw!IP15)</f>
        <v>1</v>
      </c>
      <c r="IP16" s="17">
        <f>if(raw!IQ15="OK",raw!SI15,raw!IQ15)</f>
        <v>1</v>
      </c>
      <c r="IQ16" s="17">
        <f>if(raw!IR15="OK",raw!SJ15,raw!IR15)</f>
        <v>1</v>
      </c>
      <c r="IR16" s="17">
        <f>if(raw!IS15="OK",raw!SK15,raw!IS15)</f>
        <v>1</v>
      </c>
      <c r="IS16" s="17">
        <f>if(raw!IT15="OK",raw!SL15,raw!IT15)</f>
        <v>1</v>
      </c>
      <c r="IT16" s="17">
        <f>if(raw!IU15="OK",raw!SM15,raw!IU15)</f>
        <v>1</v>
      </c>
      <c r="IU16" s="17" t="str">
        <f>if(raw!IV15="OK",raw!SN15,raw!IV15)</f>
        <v>TLE</v>
      </c>
      <c r="IV16" s="17" t="str">
        <f>if(raw!IW15="OK",raw!SO15,raw!IW15)</f>
        <v>TLE</v>
      </c>
      <c r="IW16" s="17" t="str">
        <f>if(raw!IX15="OK",raw!SP15,raw!IX15)</f>
        <v>TLE</v>
      </c>
      <c r="IX16" s="17" t="str">
        <f>if(raw!IY15="OK",raw!SQ15,raw!IY15)</f>
        <v>TLE</v>
      </c>
      <c r="IY16" s="17" t="str">
        <f>if(raw!IZ15="OK",raw!SR15,raw!IZ15)</f>
        <v>TLE</v>
      </c>
      <c r="IZ16" s="17" t="str">
        <f>if(raw!JA15="OK",raw!SS15,raw!JA15)</f>
        <v>TLE</v>
      </c>
      <c r="JA16" s="17" t="str">
        <f>if(raw!JB15="OK",raw!ST15,raw!JB15)</f>
        <v>TLE</v>
      </c>
      <c r="JB16" s="17" t="str">
        <f>if(raw!JC15="OK",raw!SU15,raw!JC15)</f>
        <v>TLE</v>
      </c>
      <c r="JC16" s="17" t="str">
        <f>if(raw!JD15="OK",raw!SV15,raw!JD15)</f>
        <v>TLE</v>
      </c>
      <c r="JD16" s="17" t="str">
        <f>if(raw!JE15="OK",raw!SW15,raw!JE15)</f>
        <v>TLE</v>
      </c>
      <c r="JE16" s="17" t="str">
        <f>if(raw!JF15="OK",raw!SX15,raw!JF15)</f>
        <v>TLE</v>
      </c>
      <c r="JF16" s="17" t="str">
        <f>if(raw!JG15="OK",raw!SY15,raw!JG15)</f>
        <v>TLE</v>
      </c>
      <c r="JG16" s="17" t="str">
        <f>if(raw!JH15="OK",raw!SZ15,raw!JH15)</f>
        <v>TLE</v>
      </c>
      <c r="JH16" s="17" t="str">
        <f>if(raw!JI15="OK",raw!TA15,raw!JI15)</f>
        <v>TLE</v>
      </c>
      <c r="JI16" s="17" t="str">
        <f>if(raw!JJ15="OK",raw!TB15,raw!JJ15)</f>
        <v>TLE</v>
      </c>
      <c r="JJ16" s="17" t="str">
        <f>if(raw!JK15="OK",raw!TC15,raw!JK15)</f>
        <v>TLE</v>
      </c>
    </row>
    <row r="17">
      <c r="A17" s="13">
        <v>3.0</v>
      </c>
      <c r="B17" s="13">
        <f t="shared" si="1"/>
        <v>15</v>
      </c>
      <c r="C17" s="14" t="str">
        <f>raw!B16</f>
        <v>rzbt</v>
      </c>
      <c r="D17" s="14" t="str">
        <f>raw!C16</f>
        <v>Marko</v>
      </c>
      <c r="E17" s="14" t="str">
        <f>raw!D16</f>
        <v>Grujčić</v>
      </c>
      <c r="F17" s="15">
        <f t="shared" si="2"/>
        <v>171</v>
      </c>
      <c r="G17" s="14" t="str">
        <f>raw!F16</f>
        <v>ODOBREN</v>
      </c>
      <c r="H17" s="14" t="str">
        <f>raw!G16</f>
        <v>Stari grad</v>
      </c>
      <c r="I17" s="14" t="str">
        <f>raw!H16</f>
        <v>Matematička gimnazija</v>
      </c>
      <c r="J17" s="14" t="str">
        <f>raw!I16</f>
        <v>III</v>
      </c>
      <c r="K17" s="14" t="str">
        <f>raw!J16</f>
        <v>A</v>
      </c>
      <c r="L17" s="14" t="str">
        <f>raw!K16</f>
        <v>Jelena Hadži-Purić</v>
      </c>
      <c r="M17" s="16">
        <f>raw!M16</f>
        <v>100</v>
      </c>
      <c r="N17" s="17">
        <f>raw!N16</f>
        <v>13</v>
      </c>
      <c r="O17" s="17" t="str">
        <f>raw!O16</f>
        <v>-</v>
      </c>
      <c r="P17" s="17">
        <f>raw!Q16</f>
        <v>30</v>
      </c>
      <c r="Q17" s="17">
        <f>raw!R16</f>
        <v>0</v>
      </c>
      <c r="R17" s="17">
        <f>raw!S16</f>
        <v>28</v>
      </c>
      <c r="S17" s="17" t="str">
        <f>if(raw!T16="OK",raw!JL16,raw!T16)</f>
        <v>x</v>
      </c>
      <c r="T17" s="17" t="str">
        <f>if(raw!U16="OK",raw!JM16,raw!U16)</f>
        <v>x</v>
      </c>
      <c r="U17" s="16">
        <f>if(raw!V16="OK",raw!JN16,raw!V16)</f>
        <v>1</v>
      </c>
      <c r="V17" s="17">
        <f>if(raw!W16="OK",raw!JO16,raw!W16)</f>
        <v>1</v>
      </c>
      <c r="W17" s="17">
        <f>if(raw!X16="OK",raw!JP16,raw!X16)</f>
        <v>1</v>
      </c>
      <c r="X17" s="17">
        <f>if(raw!Y16="OK",raw!JQ16,raw!Y16)</f>
        <v>1</v>
      </c>
      <c r="Y17" s="17">
        <f>if(raw!Z16="OK",raw!JR16,raw!Z16)</f>
        <v>1</v>
      </c>
      <c r="Z17" s="17">
        <f>if(raw!AA16="OK",raw!JS16,raw!AA16)</f>
        <v>1</v>
      </c>
      <c r="AA17" s="17">
        <f>if(raw!AB16="OK",raw!JT16,raw!AB16)</f>
        <v>1</v>
      </c>
      <c r="AB17" s="17">
        <f>if(raw!AC16="OK",raw!JU16,raw!AC16)</f>
        <v>1</v>
      </c>
      <c r="AC17" s="17">
        <f>if(raw!AD16="OK",raw!JV16,raw!AD16)</f>
        <v>1</v>
      </c>
      <c r="AD17" s="17">
        <f>if(raw!AE16="OK",raw!JW16,raw!AE16)</f>
        <v>1</v>
      </c>
      <c r="AE17" s="17">
        <f>if(raw!AF16="OK",raw!JX16,raw!AF16)</f>
        <v>1</v>
      </c>
      <c r="AF17" s="17">
        <f>if(raw!AG16="OK",raw!JY16,raw!AG16)</f>
        <v>1</v>
      </c>
      <c r="AG17" s="17">
        <f>if(raw!AH16="OK",raw!JZ16,raw!AH16)</f>
        <v>1</v>
      </c>
      <c r="AH17" s="17">
        <f>if(raw!AI16="OK",raw!KA16,raw!AI16)</f>
        <v>1</v>
      </c>
      <c r="AI17" s="17">
        <f>if(raw!AJ16="OK",raw!KB16,raw!AJ16)</f>
        <v>1</v>
      </c>
      <c r="AJ17" s="17">
        <f>if(raw!AK16="OK",raw!KC16,raw!AK16)</f>
        <v>1</v>
      </c>
      <c r="AK17" s="17">
        <f>if(raw!AL16="OK",raw!KD16,raw!AL16)</f>
        <v>1</v>
      </c>
      <c r="AL17" s="17">
        <f>if(raw!AM16="OK",raw!KE16,raw!AM16)</f>
        <v>1</v>
      </c>
      <c r="AM17" s="17">
        <f>if(raw!AN16="OK",raw!KF16,raw!AN16)</f>
        <v>1</v>
      </c>
      <c r="AN17" s="17">
        <f>if(raw!AO16="OK",raw!KG16,raw!AO16)</f>
        <v>1</v>
      </c>
      <c r="AO17" s="17" t="str">
        <f>if(raw!AP16="OK",raw!KH16,raw!AP16)</f>
        <v>x</v>
      </c>
      <c r="AP17" s="16">
        <f>if(raw!AQ16="OK",raw!KI16,raw!AQ16)</f>
        <v>1</v>
      </c>
      <c r="AQ17" s="17">
        <f>if(raw!AR16="OK",raw!KJ16,raw!AR16)</f>
        <v>1</v>
      </c>
      <c r="AR17" s="17">
        <f>if(raw!AS16="OK",raw!KK16,raw!AS16)</f>
        <v>1</v>
      </c>
      <c r="AS17" s="17">
        <f>if(raw!AT16="OK",raw!KL16,raw!AT16)</f>
        <v>1</v>
      </c>
      <c r="AT17" s="17">
        <f>if(raw!AU16="OK",raw!KM16,raw!AU16)</f>
        <v>1</v>
      </c>
      <c r="AU17" s="17">
        <f>if(raw!AV16="OK",raw!KN16,raw!AV16)</f>
        <v>1</v>
      </c>
      <c r="AV17" s="17">
        <f>if(raw!AW16="OK",raw!KO16,raw!AW16)</f>
        <v>1</v>
      </c>
      <c r="AW17" s="17">
        <f>if(raw!AX16="OK",raw!KP16,raw!AX16)</f>
        <v>1</v>
      </c>
      <c r="AX17" s="17" t="str">
        <f>if(raw!AY16="OK",raw!KQ16,raw!AY16)</f>
        <v>WA</v>
      </c>
      <c r="AY17" s="17" t="str">
        <f>if(raw!AZ16="OK",raw!KR16,raw!AZ16)</f>
        <v>WA</v>
      </c>
      <c r="AZ17" s="17" t="str">
        <f>if(raw!BA16="OK",raw!KS16,raw!BA16)</f>
        <v>WA</v>
      </c>
      <c r="BA17" s="17" t="str">
        <f>if(raw!BB16="OK",raw!KT16,raw!BB16)</f>
        <v>WA</v>
      </c>
      <c r="BB17" s="17" t="str">
        <f>if(raw!BC16="OK",raw!KU16,raw!BC16)</f>
        <v>WA</v>
      </c>
      <c r="BC17" s="17" t="str">
        <f>if(raw!BD16="OK",raw!KV16,raw!BD16)</f>
        <v>WA</v>
      </c>
      <c r="BD17" s="17" t="str">
        <f>if(raw!BE16="OK",raw!KW16,raw!BE16)</f>
        <v>WA</v>
      </c>
      <c r="BE17" s="17" t="str">
        <f>if(raw!BF16="OK",raw!KX16,raw!BF16)</f>
        <v>WA</v>
      </c>
      <c r="BF17" s="17" t="str">
        <f>if(raw!BG16="OK",raw!KY16,raw!BG16)</f>
        <v>WA</v>
      </c>
      <c r="BG17" s="17" t="str">
        <f>if(raw!BH16="OK",raw!KZ16,raw!BH16)</f>
        <v>WA</v>
      </c>
      <c r="BH17" s="17" t="str">
        <f>if(raw!BI16="OK",raw!LA16,raw!BI16)</f>
        <v>WA</v>
      </c>
      <c r="BI17" s="17" t="str">
        <f>if(raw!BJ16="OK",raw!LB16,raw!BJ16)</f>
        <v>WA</v>
      </c>
      <c r="BJ17" s="17" t="str">
        <f>if(raw!BK16="OK",raw!LC16,raw!BK16)</f>
        <v>WA</v>
      </c>
      <c r="BK17" s="17" t="str">
        <f>if(raw!BL16="OK",raw!LD16,raw!BL16)</f>
        <v>WA</v>
      </c>
      <c r="BL17" s="17" t="str">
        <f>if(raw!BM16="OK",raw!LE16,raw!BM16)</f>
        <v>WA</v>
      </c>
      <c r="BM17" s="17" t="str">
        <f>if(raw!BN16="OK",raw!LF16,raw!BN16)</f>
        <v>WA</v>
      </c>
      <c r="BN17" s="17" t="str">
        <f>if(raw!BO16="OK",raw!LG16,raw!BO16)</f>
        <v>WA</v>
      </c>
      <c r="BO17" s="17" t="str">
        <f>if(raw!BP16="OK",raw!LH16,raw!BP16)</f>
        <v>RTE</v>
      </c>
      <c r="BP17" s="17" t="str">
        <f>if(raw!BQ16="OK",raw!LI16,raw!BQ16)</f>
        <v>RTE</v>
      </c>
      <c r="BQ17" s="17" t="str">
        <f>if(raw!BR16="OK",raw!LJ16,raw!BR16)</f>
        <v>RTE</v>
      </c>
      <c r="BR17" s="17" t="str">
        <f>if(raw!BS16="OK",raw!LK16,raw!BS16)</f>
        <v>RTE</v>
      </c>
      <c r="BS17" s="17" t="str">
        <f>if(raw!BT16="OK",raw!LL16,raw!BT16)</f>
        <v>RTE</v>
      </c>
      <c r="BT17" s="17" t="str">
        <f>if(raw!BU16="OK",raw!LM16,raw!BU16)</f>
        <v>RTE</v>
      </c>
      <c r="BU17" s="17" t="str">
        <f>if(raw!BV16="OK",raw!LN16,raw!BV16)</f>
        <v>RTE</v>
      </c>
      <c r="BV17" s="17" t="str">
        <f>if(raw!BW16="OK",raw!LO16,raw!BW16)</f>
        <v>RTE</v>
      </c>
      <c r="BW17" s="17" t="str">
        <f>if(raw!BX16="OK",raw!LP16,raw!BX16)</f>
        <v>RTE</v>
      </c>
      <c r="BX17" s="17" t="str">
        <f>if(raw!BY16="OK",raw!LQ16,raw!BY16)</f>
        <v>RTE</v>
      </c>
      <c r="BY17" s="17" t="str">
        <f>if(raw!BZ16="OK",raw!LR16,raw!BZ16)</f>
        <v>RTE</v>
      </c>
      <c r="BZ17" s="17" t="str">
        <f>if(raw!CA16="OK",raw!LS16,raw!CA16)</f>
        <v>RTE</v>
      </c>
      <c r="CA17" s="17" t="str">
        <f>if(raw!CB16="OK",raw!LT16,raw!CB16)</f>
        <v>RTE</v>
      </c>
      <c r="CB17" s="17" t="str">
        <f>if(raw!CC16="OK",raw!LU16,raw!CC16)</f>
        <v>RTE</v>
      </c>
      <c r="CC17" s="17" t="str">
        <f>if(raw!CD16="OK",raw!LV16,raw!CD16)</f>
        <v>RTE</v>
      </c>
      <c r="CD17" s="17" t="str">
        <f>if(raw!CE16="OK",raw!LW16,raw!CE16)</f>
        <v>RTE</v>
      </c>
      <c r="CE17" s="17" t="str">
        <f>if(raw!CF16="OK",raw!LX16,raw!CF16)</f>
        <v>RTE</v>
      </c>
      <c r="CF17" s="17" t="str">
        <f>if(raw!CG16="OK",raw!LY16,raw!CG16)</f>
        <v>RTE</v>
      </c>
      <c r="CG17" s="17" t="str">
        <f>if(raw!CH16="OK",raw!LZ16,raw!CH16)</f>
        <v>RTE</v>
      </c>
      <c r="CH17" s="17" t="str">
        <f>if(raw!CI16="OK",raw!MA16,raw!CI16)</f>
        <v>RTE</v>
      </c>
      <c r="CI17" s="17" t="str">
        <f>if(raw!CJ16="OK",raw!MB16,raw!CJ16)</f>
        <v>RTE</v>
      </c>
      <c r="CJ17" s="17" t="str">
        <f>if(raw!CK16="OK",raw!MC16,raw!CK16)</f>
        <v>RTE</v>
      </c>
      <c r="CK17" s="17" t="str">
        <f>if(raw!CL16="OK",raw!MD16,raw!CL16)</f>
        <v>RTE</v>
      </c>
      <c r="CL17" s="17" t="str">
        <f>if(raw!CM16="OK",raw!ME16,raw!CM16)</f>
        <v>RTE</v>
      </c>
      <c r="CM17" s="17" t="str">
        <f>if(raw!CN16="OK",raw!MF16,raw!CN16)</f>
        <v>TLE</v>
      </c>
      <c r="CN17" s="17" t="str">
        <f>if(raw!CO16="OK",raw!MG16,raw!CO16)</f>
        <v>TLE</v>
      </c>
      <c r="CO17" s="17" t="str">
        <f>if(raw!CP16="OK",raw!MH16,raw!CP16)</f>
        <v>TLE</v>
      </c>
      <c r="CP17" s="17" t="str">
        <f>if(raw!CQ16="OK",raw!MI16,raw!CQ16)</f>
        <v>TLE</v>
      </c>
      <c r="CQ17" s="17" t="str">
        <f>if(raw!CR16="OK",raw!MJ16,raw!CR16)</f>
        <v>TLE</v>
      </c>
      <c r="CR17" s="17" t="str">
        <f>if(raw!CS16="OK",raw!MK16,raw!CS16)</f>
        <v>TLE</v>
      </c>
      <c r="CS17" s="17" t="str">
        <f>if(raw!CT16="OK",raw!ML16,raw!CT16)</f>
        <v>TLE</v>
      </c>
      <c r="CT17" s="17" t="str">
        <f>if(raw!CU16="OK",raw!MM16,raw!CU16)</f>
        <v>TLE</v>
      </c>
      <c r="CU17" s="17" t="str">
        <f>if(raw!CV16="OK",raw!MN16,raw!CV16)</f>
        <v>TLE</v>
      </c>
      <c r="CV17" s="17" t="str">
        <f>if(raw!CW16="OK",raw!MO16,raw!CW16)</f>
        <v>TLE</v>
      </c>
      <c r="CW17" s="17" t="str">
        <f>if(raw!CX16="OK",raw!MP16,raw!CX16)</f>
        <v>TLE</v>
      </c>
      <c r="CX17" s="17" t="str">
        <f>if(raw!CY16="OK",raw!MQ16,raw!CY16)</f>
        <v>TLE</v>
      </c>
      <c r="CY17" s="17" t="str">
        <f>if(raw!CZ16="OK",raw!MR16,raw!CZ16)</f>
        <v>x</v>
      </c>
      <c r="CZ17" s="16" t="str">
        <f>if(raw!DA16="OK",raw!MS16,raw!DA16)</f>
        <v>-</v>
      </c>
      <c r="DA17" s="17" t="str">
        <f>if(raw!DB16="OK",raw!MT16,raw!DB16)</f>
        <v>-</v>
      </c>
      <c r="DB17" s="17" t="str">
        <f>if(raw!DC16="OK",raw!MU16,raw!DC16)</f>
        <v>-</v>
      </c>
      <c r="DC17" s="17" t="str">
        <f>if(raw!DD16="OK",raw!MV16,raw!DD16)</f>
        <v>-</v>
      </c>
      <c r="DD17" s="17" t="str">
        <f>if(raw!DE16="OK",raw!MW16,raw!DE16)</f>
        <v>-</v>
      </c>
      <c r="DE17" s="17" t="str">
        <f>if(raw!DF16="OK",raw!MX16,raw!DF16)</f>
        <v>-</v>
      </c>
      <c r="DF17" s="17" t="str">
        <f>if(raw!DG16="OK",raw!MY16,raw!DG16)</f>
        <v>-</v>
      </c>
      <c r="DG17" s="17" t="str">
        <f>if(raw!DH16="OK",raw!MZ16,raw!DH16)</f>
        <v>-</v>
      </c>
      <c r="DH17" s="17" t="str">
        <f>if(raw!DI16="OK",raw!NA16,raw!DI16)</f>
        <v>-</v>
      </c>
      <c r="DI17" s="17" t="str">
        <f>if(raw!DJ16="OK",raw!NB16,raw!DJ16)</f>
        <v>-</v>
      </c>
      <c r="DJ17" s="17" t="str">
        <f>if(raw!DK16="OK",raw!NC16,raw!DK16)</f>
        <v>-</v>
      </c>
      <c r="DK17" s="17" t="str">
        <f>if(raw!DL16="OK",raw!ND16,raw!DL16)</f>
        <v>-</v>
      </c>
      <c r="DL17" s="17" t="str">
        <f>if(raw!DM16="OK",raw!NE16,raw!DM16)</f>
        <v>-</v>
      </c>
      <c r="DM17" s="17" t="str">
        <f>if(raw!DN16="OK",raw!NF16,raw!DN16)</f>
        <v>-</v>
      </c>
      <c r="DN17" s="17" t="str">
        <f>if(raw!DO16="OK",raw!NG16,raw!DO16)</f>
        <v>-</v>
      </c>
      <c r="DO17" s="17" t="str">
        <f>if(raw!DP16="OK",raw!NH16,raw!DP16)</f>
        <v>-</v>
      </c>
      <c r="DP17" s="17" t="str">
        <f>if(raw!DQ16="OK",raw!NI16,raw!DQ16)</f>
        <v>-</v>
      </c>
      <c r="DQ17" s="17" t="str">
        <f>if(raw!DR16="OK",raw!NJ16,raw!DR16)</f>
        <v>-</v>
      </c>
      <c r="DR17" s="17" t="str">
        <f>if(raw!DS16="OK",raw!NK16,raw!DS16)</f>
        <v>-</v>
      </c>
      <c r="DS17" s="17" t="str">
        <f>if(raw!DT16="OK",raw!NL16,raw!DT16)</f>
        <v>-</v>
      </c>
      <c r="DT17" s="17" t="str">
        <f>if(raw!DU16="OK",raw!NM16,raw!DU16)</f>
        <v>-</v>
      </c>
      <c r="DU17" s="17" t="str">
        <f>if(raw!DV16="OK",raw!NN16,raw!DV16)</f>
        <v>-</v>
      </c>
      <c r="DV17" s="17" t="str">
        <f>if(raw!DW16="OK",raw!NO16,raw!DW16)</f>
        <v>-</v>
      </c>
      <c r="DW17" s="17" t="str">
        <f>if(raw!DX16="OK",raw!NP16,raw!DX16)</f>
        <v>-</v>
      </c>
      <c r="DX17" s="17" t="str">
        <f>if(raw!DY16="OK",raw!NQ16,raw!DY16)</f>
        <v>-</v>
      </c>
      <c r="DY17" s="17" t="str">
        <f>if(raw!DZ16="OK",raw!NR16,raw!DZ16)</f>
        <v>-</v>
      </c>
      <c r="DZ17" s="17" t="str">
        <f>if(raw!EA16="OK",raw!NS16,raw!EA16)</f>
        <v>-</v>
      </c>
      <c r="EA17" s="17" t="str">
        <f>if(raw!EB16="OK",raw!NT16,raw!EB16)</f>
        <v>-</v>
      </c>
      <c r="EB17" s="17" t="str">
        <f>if(raw!EC16="OK",raw!NU16,raw!EC16)</f>
        <v>-</v>
      </c>
      <c r="EC17" s="17" t="str">
        <f>if(raw!ED16="OK",raw!NV16,raw!ED16)</f>
        <v>-</v>
      </c>
      <c r="ED17" s="17" t="str">
        <f>if(raw!EE16="OK",raw!NW16,raw!EE16)</f>
        <v>-</v>
      </c>
      <c r="EE17" s="17" t="str">
        <f>if(raw!EF16="OK",raw!NX16,raw!EF16)</f>
        <v>-</v>
      </c>
      <c r="EF17" s="17" t="str">
        <f>if(raw!EG16="OK",raw!NY16,raw!EG16)</f>
        <v>-</v>
      </c>
      <c r="EG17" s="17" t="str">
        <f>if(raw!EH16="OK",raw!NZ16,raw!EH16)</f>
        <v>-</v>
      </c>
      <c r="EH17" s="17" t="str">
        <f>if(raw!EI16="OK",raw!OA16,raw!EI16)</f>
        <v>-</v>
      </c>
      <c r="EI17" s="17" t="str">
        <f>if(raw!EJ16="OK",raw!OB16,raw!EJ16)</f>
        <v>-</v>
      </c>
      <c r="EJ17" s="17" t="str">
        <f>if(raw!EK16="OK",raw!OC16,raw!EK16)</f>
        <v>-</v>
      </c>
      <c r="EK17" s="17" t="str">
        <f>if(raw!EL16="OK",raw!OD16,raw!EL16)</f>
        <v>-</v>
      </c>
      <c r="EL17" s="17" t="str">
        <f>if(raw!EM16="OK",raw!OE16,raw!EM16)</f>
        <v>-</v>
      </c>
      <c r="EM17" s="17" t="str">
        <f>if(raw!EN16="OK",raw!OF16,raw!EN16)</f>
        <v>-</v>
      </c>
      <c r="EN17" s="17" t="str">
        <f>if(raw!EO16="OK",raw!OG16,raw!EO16)</f>
        <v>-</v>
      </c>
      <c r="EO17" s="17" t="str">
        <f>if(raw!EP16="OK",raw!OH16,raw!EP16)</f>
        <v>-</v>
      </c>
      <c r="EP17" s="17" t="str">
        <f>if(raw!EQ16="OK",raw!OI16,raw!EQ16)</f>
        <v>-</v>
      </c>
      <c r="EQ17" s="17" t="str">
        <f>if(raw!ER16="OK",raw!OJ16,raw!ER16)</f>
        <v>-</v>
      </c>
      <c r="ER17" s="17" t="str">
        <f>if(raw!ES16="OK",raw!OK16,raw!ES16)</f>
        <v>-</v>
      </c>
      <c r="ES17" s="17" t="str">
        <f>if(raw!ET16="OK",raw!OL16,raw!ET16)</f>
        <v>-</v>
      </c>
      <c r="ET17" s="17" t="str">
        <f>if(raw!EU16="OK",raw!OM16,raw!EU16)</f>
        <v>-</v>
      </c>
      <c r="EU17" s="17" t="str">
        <f>if(raw!EV16="OK",raw!ON16,raw!EV16)</f>
        <v>-</v>
      </c>
      <c r="EV17" s="17" t="str">
        <f>if(raw!EW16="OK",raw!OO16,raw!EW16)</f>
        <v>-</v>
      </c>
      <c r="EW17" s="17" t="str">
        <f>if(raw!EX16="OK",raw!OP16,raw!EX16)</f>
        <v>-</v>
      </c>
      <c r="EX17" s="17" t="str">
        <f>if(raw!EY16="OK",raw!OQ16,raw!EY16)</f>
        <v>-</v>
      </c>
      <c r="EY17" s="17" t="str">
        <f>if(raw!EZ16="OK",raw!OR16,raw!EZ16)</f>
        <v>-</v>
      </c>
      <c r="EZ17" s="17" t="str">
        <f>if(raw!FA16="OK",raw!OS16,raw!FA16)</f>
        <v>-</v>
      </c>
      <c r="FA17" s="17" t="str">
        <f>if(raw!FB16="OK",raw!OT16,raw!FB16)</f>
        <v>-</v>
      </c>
      <c r="FB17" s="17" t="str">
        <f>if(raw!FC16="OK",raw!OU16,raw!FC16)</f>
        <v>-</v>
      </c>
      <c r="FC17" s="17" t="str">
        <f>if(raw!FD16="OK",raw!OV16,raw!FD16)</f>
        <v>-</v>
      </c>
      <c r="FD17" s="17" t="str">
        <f>if(raw!FE16="OK",raw!OW16,raw!FE16)</f>
        <v>-</v>
      </c>
      <c r="FE17" s="17" t="str">
        <f>if(raw!FF16="OK",raw!OX16,raw!FF16)</f>
        <v>-</v>
      </c>
      <c r="FF17" s="17" t="str">
        <f>if(raw!FG16="OK",raw!OY16,raw!FG16)</f>
        <v>x</v>
      </c>
      <c r="FG17" s="16">
        <f>if(raw!FH16="OK",raw!OZ16,raw!FH16)</f>
        <v>13</v>
      </c>
      <c r="FH17" s="17">
        <f>if(raw!FI16="OK",raw!PA16,raw!FI16)</f>
        <v>10</v>
      </c>
      <c r="FI17" s="17">
        <f>if(raw!FJ16="OK",raw!PB16,raw!FJ16)</f>
        <v>3</v>
      </c>
      <c r="FJ17" s="17">
        <f>if(raw!FK16="OK",raw!PC16,raw!FK16)</f>
        <v>4</v>
      </c>
      <c r="FK17" s="17" t="str">
        <f>if(raw!FL16="OK",raw!PD16,raw!FL16)</f>
        <v>x</v>
      </c>
      <c r="FL17" s="16">
        <f>if(raw!FM16="OK",raw!PE16,raw!FM16)</f>
        <v>1</v>
      </c>
      <c r="FM17" s="17" t="str">
        <f>if(raw!FN16="OK",raw!PF16,raw!FN16)</f>
        <v>WA</v>
      </c>
      <c r="FN17" s="17" t="str">
        <f>if(raw!FO16="OK",raw!PG16,raw!FO16)</f>
        <v>WA</v>
      </c>
      <c r="FO17" s="17">
        <f>if(raw!FP16="OK",raw!PH16,raw!FP16)</f>
        <v>1</v>
      </c>
      <c r="FP17" s="17" t="str">
        <f>if(raw!FQ16="OK",raw!PI16,raw!FQ16)</f>
        <v>WA</v>
      </c>
      <c r="FQ17" s="17" t="str">
        <f>if(raw!FR16="OK",raw!PJ16,raw!FR16)</f>
        <v>WA</v>
      </c>
      <c r="FR17" s="17" t="str">
        <f>if(raw!FS16="OK",raw!PK16,raw!FS16)</f>
        <v>WA</v>
      </c>
      <c r="FS17" s="17" t="str">
        <f>if(raw!FT16="OK",raw!PL16,raw!FT16)</f>
        <v>WA</v>
      </c>
      <c r="FT17" s="17" t="str">
        <f>if(raw!FU16="OK",raw!PM16,raw!FU16)</f>
        <v>WA</v>
      </c>
      <c r="FU17" s="17" t="str">
        <f>if(raw!FV16="OK",raw!PN16,raw!FV16)</f>
        <v>WA</v>
      </c>
      <c r="FV17" s="17" t="str">
        <f>if(raw!FW16="OK",raw!PO16,raw!FW16)</f>
        <v>WA</v>
      </c>
      <c r="FW17" s="17" t="str">
        <f>if(raw!FX16="OK",raw!PP16,raw!FX16)</f>
        <v>WA</v>
      </c>
      <c r="FX17" s="17" t="str">
        <f>if(raw!FY16="OK",raw!PQ16,raw!FY16)</f>
        <v>WA</v>
      </c>
      <c r="FY17" s="17" t="str">
        <f>if(raw!FZ16="OK",raw!PR16,raw!FZ16)</f>
        <v>WA</v>
      </c>
      <c r="FZ17" s="17" t="str">
        <f>if(raw!GA16="OK",raw!PS16,raw!GA16)</f>
        <v>WA</v>
      </c>
      <c r="GA17" s="17" t="str">
        <f>if(raw!GB16="OK",raw!PT16,raw!GB16)</f>
        <v>WA</v>
      </c>
      <c r="GB17" s="17" t="str">
        <f>if(raw!GC16="OK",raw!PU16,raw!GC16)</f>
        <v>WA</v>
      </c>
      <c r="GC17" s="17" t="str">
        <f>if(raw!GD16="OK",raw!PV16,raw!GD16)</f>
        <v>WA</v>
      </c>
      <c r="GD17" s="17" t="str">
        <f>if(raw!GE16="OK",raw!PW16,raw!GE16)</f>
        <v>WA</v>
      </c>
      <c r="GE17" s="17" t="str">
        <f>if(raw!GF16="OK",raw!PX16,raw!GF16)</f>
        <v>WA</v>
      </c>
      <c r="GF17" s="17" t="str">
        <f>if(raw!GG16="OK",raw!PY16,raw!GG16)</f>
        <v>WA</v>
      </c>
      <c r="GG17" s="17" t="str">
        <f>if(raw!GH16="OK",raw!PZ16,raw!GH16)</f>
        <v>WA</v>
      </c>
      <c r="GH17" s="17" t="str">
        <f>if(raw!GI16="OK",raw!QA16,raw!GI16)</f>
        <v>WA</v>
      </c>
      <c r="GI17" s="17" t="str">
        <f>if(raw!GJ16="OK",raw!QB16,raw!GJ16)</f>
        <v>WA</v>
      </c>
      <c r="GJ17" s="17" t="str">
        <f>if(raw!GK16="OK",raw!QC16,raw!GK16)</f>
        <v>WA</v>
      </c>
      <c r="GK17" s="17" t="str">
        <f>if(raw!GL16="OK",raw!QD16,raw!GL16)</f>
        <v>WA</v>
      </c>
      <c r="GL17" s="17" t="str">
        <f>if(raw!GM16="OK",raw!QE16,raw!GM16)</f>
        <v>WA</v>
      </c>
      <c r="GM17" s="17" t="str">
        <f>if(raw!GN16="OK",raw!QF16,raw!GN16)</f>
        <v>WA</v>
      </c>
      <c r="GN17" s="17" t="str">
        <f>if(raw!GO16="OK",raw!QG16,raw!GO16)</f>
        <v>WA</v>
      </c>
      <c r="GO17" s="17" t="str">
        <f>if(raw!GP16="OK",raw!QH16,raw!GP16)</f>
        <v>TLE</v>
      </c>
      <c r="GP17" s="17" t="str">
        <f>if(raw!GQ16="OK",raw!QI16,raw!GQ16)</f>
        <v>TLE</v>
      </c>
      <c r="GQ17" s="17" t="str">
        <f>if(raw!GR16="OK",raw!QJ16,raw!GR16)</f>
        <v>TLE</v>
      </c>
      <c r="GR17" s="17" t="str">
        <f>if(raw!GS16="OK",raw!QK16,raw!GS16)</f>
        <v>TLE</v>
      </c>
      <c r="GS17" s="17" t="str">
        <f>if(raw!GT16="OK",raw!QL16,raw!GT16)</f>
        <v>TLE</v>
      </c>
      <c r="GT17" s="17" t="str">
        <f>if(raw!GU16="OK",raw!QM16,raw!GU16)</f>
        <v>TLE</v>
      </c>
      <c r="GU17" s="17" t="str">
        <f>if(raw!GV16="OK",raw!QN16,raw!GV16)</f>
        <v>TLE</v>
      </c>
      <c r="GV17" s="17" t="str">
        <f>if(raw!GW16="OK",raw!QO16,raw!GW16)</f>
        <v>TLE</v>
      </c>
      <c r="GW17" s="17" t="str">
        <f>if(raw!GX16="OK",raw!QP16,raw!GX16)</f>
        <v>TLE</v>
      </c>
      <c r="GX17" s="17" t="str">
        <f>if(raw!GY16="OK",raw!QQ16,raw!GY16)</f>
        <v>TLE</v>
      </c>
      <c r="GY17" s="17" t="str">
        <f>if(raw!GZ16="OK",raw!QR16,raw!GZ16)</f>
        <v>TLE</v>
      </c>
      <c r="GZ17" s="17" t="str">
        <f>if(raw!HA16="OK",raw!QS16,raw!HA16)</f>
        <v>TLE</v>
      </c>
      <c r="HA17" s="17" t="str">
        <f>if(raw!HB16="OK",raw!QT16,raw!HB16)</f>
        <v>TLE</v>
      </c>
      <c r="HB17" s="17" t="str">
        <f>if(raw!HC16="OK",raw!QU16,raw!HC16)</f>
        <v>TLE</v>
      </c>
      <c r="HC17" s="17" t="str">
        <f>if(raw!HD16="OK",raw!QV16,raw!HD16)</f>
        <v>TLE</v>
      </c>
      <c r="HD17" s="17" t="str">
        <f>if(raw!HE16="OK",raw!QW16,raw!HE16)</f>
        <v>TLE</v>
      </c>
      <c r="HE17" s="17" t="str">
        <f>if(raw!HF16="OK",raw!QX16,raw!HF16)</f>
        <v>TLE</v>
      </c>
      <c r="HF17" s="17" t="str">
        <f>if(raw!HG16="OK",raw!QY16,raw!HG16)</f>
        <v>TLE</v>
      </c>
      <c r="HG17" s="17" t="str">
        <f>if(raw!HH16="OK",raw!QZ16,raw!HH16)</f>
        <v>TLE</v>
      </c>
      <c r="HH17" s="17" t="str">
        <f>if(raw!HI16="OK",raw!RA16,raw!HI16)</f>
        <v>TLE</v>
      </c>
      <c r="HI17" s="17" t="str">
        <f>if(raw!HJ16="OK",raw!RB16,raw!HJ16)</f>
        <v>TLE</v>
      </c>
      <c r="HJ17" s="17" t="str">
        <f>if(raw!HK16="OK",raw!RC16,raw!HK16)</f>
        <v>TLE</v>
      </c>
      <c r="HK17" s="17" t="str">
        <f>if(raw!HL16="OK",raw!RD16,raw!HL16)</f>
        <v>TLE</v>
      </c>
      <c r="HL17" s="17" t="str">
        <f>if(raw!HM16="OK",raw!RE16,raw!HM16)</f>
        <v>TLE</v>
      </c>
      <c r="HM17" s="17" t="str">
        <f>if(raw!HN16="OK",raw!RF16,raw!HN16)</f>
        <v>TLE</v>
      </c>
      <c r="HN17" s="17" t="str">
        <f>if(raw!HO16="OK",raw!RG16,raw!HO16)</f>
        <v>TLE</v>
      </c>
      <c r="HO17" s="17" t="str">
        <f>if(raw!HP16="OK",raw!RH16,raw!HP16)</f>
        <v>TLE</v>
      </c>
      <c r="HP17" s="17" t="str">
        <f>if(raw!HQ16="OK",raw!RI16,raw!HQ16)</f>
        <v>TLE</v>
      </c>
      <c r="HQ17" s="17" t="str">
        <f>if(raw!HR16="OK",raw!RJ16,raw!HR16)</f>
        <v>x</v>
      </c>
      <c r="HR17" s="16" t="str">
        <f>if(raw!HS16="OK",raw!RK16,raw!HS16)</f>
        <v>WA</v>
      </c>
      <c r="HS17" s="17" t="str">
        <f>if(raw!HT16="OK",raw!RL16,raw!HT16)</f>
        <v>WA</v>
      </c>
      <c r="HT17" s="17" t="str">
        <f>if(raw!HU16="OK",raw!RM16,raw!HU16)</f>
        <v>WA</v>
      </c>
      <c r="HU17" s="17" t="str">
        <f>if(raw!HV16="OK",raw!RN16,raw!HV16)</f>
        <v>WA</v>
      </c>
      <c r="HV17" s="17" t="str">
        <f>if(raw!HW16="OK",raw!RO16,raw!HW16)</f>
        <v>WA</v>
      </c>
      <c r="HW17" s="17" t="str">
        <f>if(raw!HX16="OK",raw!RP16,raw!HX16)</f>
        <v>WA</v>
      </c>
      <c r="HX17" s="17" t="str">
        <f>if(raw!HY16="OK",raw!RQ16,raw!HY16)</f>
        <v>WA</v>
      </c>
      <c r="HY17" s="17" t="str">
        <f>if(raw!HZ16="OK",raw!RR16,raw!HZ16)</f>
        <v>WA</v>
      </c>
      <c r="HZ17" s="17" t="str">
        <f>if(raw!IA16="OK",raw!RS16,raw!IA16)</f>
        <v>WA</v>
      </c>
      <c r="IA17" s="17">
        <f>if(raw!IB16="OK",raw!RT16,raw!IB16)</f>
        <v>1</v>
      </c>
      <c r="IB17" s="17">
        <f>if(raw!IC16="OK",raw!RU16,raw!IC16)</f>
        <v>1</v>
      </c>
      <c r="IC17" s="17">
        <f>if(raw!ID16="OK",raw!RV16,raw!ID16)</f>
        <v>1</v>
      </c>
      <c r="ID17" s="17">
        <f>if(raw!IE16="OK",raw!RW16,raw!IE16)</f>
        <v>1</v>
      </c>
      <c r="IE17" s="17">
        <f>if(raw!IF16="OK",raw!RX16,raw!IF16)</f>
        <v>1</v>
      </c>
      <c r="IF17" s="17">
        <f>if(raw!IG16="OK",raw!RY16,raw!IG16)</f>
        <v>1</v>
      </c>
      <c r="IG17" s="17">
        <f>if(raw!IH16="OK",raw!RZ16,raw!IH16)</f>
        <v>1</v>
      </c>
      <c r="IH17" s="17">
        <f>if(raw!II16="OK",raw!SA16,raw!II16)</f>
        <v>1</v>
      </c>
      <c r="II17" s="17">
        <f>if(raw!IJ16="OK",raw!SB16,raw!IJ16)</f>
        <v>1</v>
      </c>
      <c r="IJ17" s="17">
        <f>if(raw!IK16="OK",raw!SC16,raw!IK16)</f>
        <v>1</v>
      </c>
      <c r="IK17" s="17">
        <f>if(raw!IL16="OK",raw!SD16,raw!IL16)</f>
        <v>1</v>
      </c>
      <c r="IL17" s="17">
        <f>if(raw!IM16="OK",raw!SE16,raw!IM16)</f>
        <v>1</v>
      </c>
      <c r="IM17" s="17">
        <f>if(raw!IN16="OK",raw!SF16,raw!IN16)</f>
        <v>1</v>
      </c>
      <c r="IN17" s="17">
        <f>if(raw!IO16="OK",raw!SG16,raw!IO16)</f>
        <v>1</v>
      </c>
      <c r="IO17" s="17">
        <f>if(raw!IP16="OK",raw!SH16,raw!IP16)</f>
        <v>1</v>
      </c>
      <c r="IP17" s="17">
        <f>if(raw!IQ16="OK",raw!SI16,raw!IQ16)</f>
        <v>1</v>
      </c>
      <c r="IQ17" s="17">
        <f>if(raw!IR16="OK",raw!SJ16,raw!IR16)</f>
        <v>1</v>
      </c>
      <c r="IR17" s="17">
        <f>if(raw!IS16="OK",raw!SK16,raw!IS16)</f>
        <v>1</v>
      </c>
      <c r="IS17" s="17" t="str">
        <f>if(raw!IT16="OK",raw!SL16,raw!IT16)</f>
        <v>WA</v>
      </c>
      <c r="IT17" s="17" t="str">
        <f>if(raw!IU16="OK",raw!SM16,raw!IU16)</f>
        <v>WA</v>
      </c>
      <c r="IU17" s="17" t="str">
        <f>if(raw!IV16="OK",raw!SN16,raw!IV16)</f>
        <v>WA</v>
      </c>
      <c r="IV17" s="17" t="str">
        <f>if(raw!IW16="OK",raw!SO16,raw!IW16)</f>
        <v>WA</v>
      </c>
      <c r="IW17" s="17" t="str">
        <f>if(raw!IX16="OK",raw!SP16,raw!IX16)</f>
        <v>WA</v>
      </c>
      <c r="IX17" s="17" t="str">
        <f>if(raw!IY16="OK",raw!SQ16,raw!IY16)</f>
        <v>WA</v>
      </c>
      <c r="IY17" s="17" t="str">
        <f>if(raw!IZ16="OK",raw!SR16,raw!IZ16)</f>
        <v>WA</v>
      </c>
      <c r="IZ17" s="17" t="str">
        <f>if(raw!JA16="OK",raw!SS16,raw!JA16)</f>
        <v>WA</v>
      </c>
      <c r="JA17" s="17" t="str">
        <f>if(raw!JB16="OK",raw!ST16,raw!JB16)</f>
        <v>WA</v>
      </c>
      <c r="JB17" s="17" t="str">
        <f>if(raw!JC16="OK",raw!SU16,raw!JC16)</f>
        <v>WA</v>
      </c>
      <c r="JC17" s="17" t="str">
        <f>if(raw!JD16="OK",raw!SV16,raw!JD16)</f>
        <v>WA</v>
      </c>
      <c r="JD17" s="17" t="str">
        <f>if(raw!JE16="OK",raw!SW16,raw!JE16)</f>
        <v>WA</v>
      </c>
      <c r="JE17" s="17" t="str">
        <f>if(raw!JF16="OK",raw!SX16,raw!JF16)</f>
        <v>WA</v>
      </c>
      <c r="JF17" s="17" t="str">
        <f>if(raw!JG16="OK",raw!SY16,raw!JG16)</f>
        <v>WA</v>
      </c>
      <c r="JG17" s="17" t="str">
        <f>if(raw!JH16="OK",raw!SZ16,raw!JH16)</f>
        <v>WA</v>
      </c>
      <c r="JH17" s="17" t="str">
        <f>if(raw!JI16="OK",raw!TA16,raw!JI16)</f>
        <v>WA</v>
      </c>
      <c r="JI17" s="17" t="str">
        <f>if(raw!JJ16="OK",raw!TB16,raw!JJ16)</f>
        <v>WA</v>
      </c>
      <c r="JJ17" s="17" t="str">
        <f>if(raw!JK16="OK",raw!TC16,raw!JK16)</f>
        <v>WA</v>
      </c>
    </row>
    <row r="18">
      <c r="A18" s="13">
        <v>3.0</v>
      </c>
      <c r="B18" s="13">
        <f t="shared" si="1"/>
        <v>16</v>
      </c>
      <c r="C18" s="14" t="str">
        <f>raw!B17</f>
        <v>Bruteforce123</v>
      </c>
      <c r="D18" s="14" t="str">
        <f>raw!C17</f>
        <v>Bogdan</v>
      </c>
      <c r="E18" s="14" t="str">
        <f>raw!D17</f>
        <v>Rajkov</v>
      </c>
      <c r="F18" s="15">
        <f t="shared" si="2"/>
        <v>156</v>
      </c>
      <c r="G18" s="14" t="str">
        <f>raw!F17</f>
        <v>ODOBREN</v>
      </c>
      <c r="H18" s="14" t="str">
        <f>raw!G17</f>
        <v>Stari grad</v>
      </c>
      <c r="I18" s="14" t="str">
        <f>raw!H17</f>
        <v>Matematička gimnazija</v>
      </c>
      <c r="J18" s="14" t="str">
        <f>raw!I17</f>
        <v>III</v>
      </c>
      <c r="K18" s="14" t="str">
        <f>raw!J17</f>
        <v>A</v>
      </c>
      <c r="L18" s="14" t="str">
        <f>raw!K17</f>
        <v>Jelena Hadži-Purić</v>
      </c>
      <c r="M18" s="16">
        <f>raw!M17</f>
        <v>60</v>
      </c>
      <c r="N18" s="17">
        <f>raw!N17</f>
        <v>25</v>
      </c>
      <c r="O18" s="17" t="str">
        <f>raw!O17</f>
        <v>-</v>
      </c>
      <c r="P18" s="17">
        <f>raw!Q17</f>
        <v>50</v>
      </c>
      <c r="Q18" s="17" t="str">
        <f>raw!R17</f>
        <v>-</v>
      </c>
      <c r="R18" s="17">
        <f>raw!S17</f>
        <v>21</v>
      </c>
      <c r="S18" s="17" t="str">
        <f>if(raw!T17="OK",raw!JL17,raw!T17)</f>
        <v>x</v>
      </c>
      <c r="T18" s="17" t="str">
        <f>if(raw!U17="OK",raw!JM17,raw!U17)</f>
        <v>x</v>
      </c>
      <c r="U18" s="16">
        <f>if(raw!V17="OK",raw!JN17,raw!V17)</f>
        <v>1</v>
      </c>
      <c r="V18" s="17">
        <f>if(raw!W17="OK",raw!JO17,raw!W17)</f>
        <v>1</v>
      </c>
      <c r="W18" s="17">
        <f>if(raw!X17="OK",raw!JP17,raw!X17)</f>
        <v>1</v>
      </c>
      <c r="X18" s="17">
        <f>if(raw!Y17="OK",raw!JQ17,raw!Y17)</f>
        <v>1</v>
      </c>
      <c r="Y18" s="17">
        <f>if(raw!Z17="OK",raw!JR17,raw!Z17)</f>
        <v>1</v>
      </c>
      <c r="Z18" s="17">
        <f>if(raw!AA17="OK",raw!JS17,raw!AA17)</f>
        <v>1</v>
      </c>
      <c r="AA18" s="17">
        <f>if(raw!AB17="OK",raw!JT17,raw!AB17)</f>
        <v>1</v>
      </c>
      <c r="AB18" s="17">
        <f>if(raw!AC17="OK",raw!JU17,raw!AC17)</f>
        <v>1</v>
      </c>
      <c r="AC18" s="17">
        <f>if(raw!AD17="OK",raw!JV17,raw!AD17)</f>
        <v>1</v>
      </c>
      <c r="AD18" s="17">
        <f>if(raw!AE17="OK",raw!JW17,raw!AE17)</f>
        <v>1</v>
      </c>
      <c r="AE18" s="17" t="str">
        <f>if(raw!AF17="OK",raw!JX17,raw!AF17)</f>
        <v>RTE</v>
      </c>
      <c r="AF18" s="17" t="str">
        <f>if(raw!AG17="OK",raw!JY17,raw!AG17)</f>
        <v>RTE</v>
      </c>
      <c r="AG18" s="17" t="str">
        <f>if(raw!AH17="OK",raw!JZ17,raw!AH17)</f>
        <v>RTE</v>
      </c>
      <c r="AH18" s="17" t="str">
        <f>if(raw!AI17="OK",raw!KA17,raw!AI17)</f>
        <v>RTE</v>
      </c>
      <c r="AI18" s="17" t="str">
        <f>if(raw!AJ17="OK",raw!KB17,raw!AJ17)</f>
        <v>RTE</v>
      </c>
      <c r="AJ18" s="17" t="str">
        <f>if(raw!AK17="OK",raw!KC17,raw!AK17)</f>
        <v>RTE</v>
      </c>
      <c r="AK18" s="17" t="str">
        <f>if(raw!AL17="OK",raw!KD17,raw!AL17)</f>
        <v>RTE</v>
      </c>
      <c r="AL18" s="17" t="str">
        <f>if(raw!AM17="OK",raw!KE17,raw!AM17)</f>
        <v>RTE</v>
      </c>
      <c r="AM18" s="17" t="str">
        <f>if(raw!AN17="OK",raw!KF17,raw!AN17)</f>
        <v>RTE</v>
      </c>
      <c r="AN18" s="17" t="str">
        <f>if(raw!AO17="OK",raw!KG17,raw!AO17)</f>
        <v>RTE</v>
      </c>
      <c r="AO18" s="17" t="str">
        <f>if(raw!AP17="OK",raw!KH17,raw!AP17)</f>
        <v>x</v>
      </c>
      <c r="AP18" s="16">
        <f>if(raw!AQ17="OK",raw!KI17,raw!AQ17)</f>
        <v>1</v>
      </c>
      <c r="AQ18" s="17">
        <f>if(raw!AR17="OK",raw!KJ17,raw!AR17)</f>
        <v>1</v>
      </c>
      <c r="AR18" s="17">
        <f>if(raw!AS17="OK",raw!KK17,raw!AS17)</f>
        <v>1</v>
      </c>
      <c r="AS18" s="17">
        <f>if(raw!AT17="OK",raw!KL17,raw!AT17)</f>
        <v>1</v>
      </c>
      <c r="AT18" s="17">
        <f>if(raw!AU17="OK",raw!KM17,raw!AU17)</f>
        <v>1</v>
      </c>
      <c r="AU18" s="17">
        <f>if(raw!AV17="OK",raw!KN17,raw!AV17)</f>
        <v>1</v>
      </c>
      <c r="AV18" s="17">
        <f>if(raw!AW17="OK",raw!KO17,raw!AW17)</f>
        <v>1</v>
      </c>
      <c r="AW18" s="17">
        <f>if(raw!AX17="OK",raw!KP17,raw!AX17)</f>
        <v>1</v>
      </c>
      <c r="AX18" s="17">
        <f>if(raw!AY17="OK",raw!KQ17,raw!AY17)</f>
        <v>1</v>
      </c>
      <c r="AY18" s="17">
        <f>if(raw!AZ17="OK",raw!KR17,raw!AZ17)</f>
        <v>1</v>
      </c>
      <c r="AZ18" s="17">
        <f>if(raw!BA17="OK",raw!KS17,raw!BA17)</f>
        <v>1</v>
      </c>
      <c r="BA18" s="17">
        <f>if(raw!BB17="OK",raw!KT17,raw!BB17)</f>
        <v>1</v>
      </c>
      <c r="BB18" s="17">
        <f>if(raw!BC17="OK",raw!KU17,raw!BC17)</f>
        <v>1</v>
      </c>
      <c r="BC18" s="17" t="str">
        <f>if(raw!BD17="OK",raw!KV17,raw!BD17)</f>
        <v>WA</v>
      </c>
      <c r="BD18" s="17" t="str">
        <f>if(raw!BE17="OK",raw!KW17,raw!BE17)</f>
        <v>WA</v>
      </c>
      <c r="BE18" s="17" t="str">
        <f>if(raw!BF17="OK",raw!KX17,raw!BF17)</f>
        <v>WA</v>
      </c>
      <c r="BF18" s="17" t="str">
        <f>if(raw!BG17="OK",raw!KY17,raw!BG17)</f>
        <v>WA</v>
      </c>
      <c r="BG18" s="17" t="str">
        <f>if(raw!BH17="OK",raw!KZ17,raw!BH17)</f>
        <v>WA</v>
      </c>
      <c r="BH18" s="17" t="str">
        <f>if(raw!BI17="OK",raw!LA17,raw!BI17)</f>
        <v>WA</v>
      </c>
      <c r="BI18" s="17" t="str">
        <f>if(raw!BJ17="OK",raw!LB17,raw!BJ17)</f>
        <v>WA</v>
      </c>
      <c r="BJ18" s="17" t="str">
        <f>if(raw!BK17="OK",raw!LC17,raw!BK17)</f>
        <v>WA</v>
      </c>
      <c r="BK18" s="17" t="str">
        <f>if(raw!BL17="OK",raw!LD17,raw!BL17)</f>
        <v>WA</v>
      </c>
      <c r="BL18" s="17" t="str">
        <f>if(raw!BM17="OK",raw!LE17,raw!BM17)</f>
        <v>WA</v>
      </c>
      <c r="BM18" s="17" t="str">
        <f>if(raw!BN17="OK",raw!LF17,raw!BN17)</f>
        <v>WA</v>
      </c>
      <c r="BN18" s="17" t="str">
        <f>if(raw!BO17="OK",raw!LG17,raw!BO17)</f>
        <v>WA</v>
      </c>
      <c r="BO18" s="17" t="str">
        <f>if(raw!BP17="OK",raw!LH17,raw!BP17)</f>
        <v>WA</v>
      </c>
      <c r="BP18" s="17" t="str">
        <f>if(raw!BQ17="OK",raw!LI17,raw!BQ17)</f>
        <v>WA</v>
      </c>
      <c r="BQ18" s="17" t="str">
        <f>if(raw!BR17="OK",raw!LJ17,raw!BR17)</f>
        <v>WA</v>
      </c>
      <c r="BR18" s="17" t="str">
        <f>if(raw!BS17="OK",raw!LK17,raw!BS17)</f>
        <v>WA</v>
      </c>
      <c r="BS18" s="17" t="str">
        <f>if(raw!BT17="OK",raw!LL17,raw!BT17)</f>
        <v>WA</v>
      </c>
      <c r="BT18" s="17" t="str">
        <f>if(raw!BU17="OK",raw!LM17,raw!BU17)</f>
        <v>WA</v>
      </c>
      <c r="BU18" s="17" t="str">
        <f>if(raw!BV17="OK",raw!LN17,raw!BV17)</f>
        <v>WA</v>
      </c>
      <c r="BV18" s="17" t="str">
        <f>if(raw!BW17="OK",raw!LO17,raw!BW17)</f>
        <v>WA</v>
      </c>
      <c r="BW18" s="17" t="str">
        <f>if(raw!BX17="OK",raw!LP17,raw!BX17)</f>
        <v>WA</v>
      </c>
      <c r="BX18" s="17" t="str">
        <f>if(raw!BY17="OK",raw!LQ17,raw!BY17)</f>
        <v>WA</v>
      </c>
      <c r="BY18" s="17" t="str">
        <f>if(raw!BZ17="OK",raw!LR17,raw!BZ17)</f>
        <v>WA</v>
      </c>
      <c r="BZ18" s="17" t="str">
        <f>if(raw!CA17="OK",raw!LS17,raw!CA17)</f>
        <v>WA</v>
      </c>
      <c r="CA18" s="17" t="str">
        <f>if(raw!CB17="OK",raw!LT17,raw!CB17)</f>
        <v>WA</v>
      </c>
      <c r="CB18" s="17" t="str">
        <f>if(raw!CC17="OK",raw!LU17,raw!CC17)</f>
        <v>WA</v>
      </c>
      <c r="CC18" s="17" t="str">
        <f>if(raw!CD17="OK",raw!LV17,raw!CD17)</f>
        <v>WA</v>
      </c>
      <c r="CD18" s="17" t="str">
        <f>if(raw!CE17="OK",raw!LW17,raw!CE17)</f>
        <v>WA</v>
      </c>
      <c r="CE18" s="17" t="str">
        <f>if(raw!CF17="OK",raw!LX17,raw!CF17)</f>
        <v>WA</v>
      </c>
      <c r="CF18" s="17" t="str">
        <f>if(raw!CG17="OK",raw!LY17,raw!CG17)</f>
        <v>WA</v>
      </c>
      <c r="CG18" s="17" t="str">
        <f>if(raw!CH17="OK",raw!LZ17,raw!CH17)</f>
        <v>WA</v>
      </c>
      <c r="CH18" s="17" t="str">
        <f>if(raw!CI17="OK",raw!MA17,raw!CI17)</f>
        <v>WA</v>
      </c>
      <c r="CI18" s="17" t="str">
        <f>if(raw!CJ17="OK",raw!MB17,raw!CJ17)</f>
        <v>WA</v>
      </c>
      <c r="CJ18" s="17" t="str">
        <f>if(raw!CK17="OK",raw!MC17,raw!CK17)</f>
        <v>WA</v>
      </c>
      <c r="CK18" s="17" t="str">
        <f>if(raw!CL17="OK",raw!MD17,raw!CL17)</f>
        <v>WA</v>
      </c>
      <c r="CL18" s="17" t="str">
        <f>if(raw!CM17="OK",raw!ME17,raw!CM17)</f>
        <v>WA</v>
      </c>
      <c r="CM18" s="17" t="str">
        <f>if(raw!CN17="OK",raw!MF17,raw!CN17)</f>
        <v>RTE</v>
      </c>
      <c r="CN18" s="17" t="str">
        <f>if(raw!CO17="OK",raw!MG17,raw!CO17)</f>
        <v>RTE</v>
      </c>
      <c r="CO18" s="17" t="str">
        <f>if(raw!CP17="OK",raw!MH17,raw!CP17)</f>
        <v>RTE</v>
      </c>
      <c r="CP18" s="17" t="str">
        <f>if(raw!CQ17="OK",raw!MI17,raw!CQ17)</f>
        <v>RTE</v>
      </c>
      <c r="CQ18" s="17" t="str">
        <f>if(raw!CR17="OK",raw!MJ17,raw!CR17)</f>
        <v>RTE</v>
      </c>
      <c r="CR18" s="17" t="str">
        <f>if(raw!CS17="OK",raw!MK17,raw!CS17)</f>
        <v>RTE</v>
      </c>
      <c r="CS18" s="17" t="str">
        <f>if(raw!CT17="OK",raw!ML17,raw!CT17)</f>
        <v>RTE</v>
      </c>
      <c r="CT18" s="17" t="str">
        <f>if(raw!CU17="OK",raw!MM17,raw!CU17)</f>
        <v>RTE</v>
      </c>
      <c r="CU18" s="17" t="str">
        <f>if(raw!CV17="OK",raw!MN17,raw!CV17)</f>
        <v>RTE</v>
      </c>
      <c r="CV18" s="17" t="str">
        <f>if(raw!CW17="OK",raw!MO17,raw!CW17)</f>
        <v>RTE</v>
      </c>
      <c r="CW18" s="17" t="str">
        <f>if(raw!CX17="OK",raw!MP17,raw!CX17)</f>
        <v>RTE</v>
      </c>
      <c r="CX18" s="17" t="str">
        <f>if(raw!CY17="OK",raw!MQ17,raw!CY17)</f>
        <v>RTE</v>
      </c>
      <c r="CY18" s="17" t="str">
        <f>if(raw!CZ17="OK",raw!MR17,raw!CZ17)</f>
        <v>x</v>
      </c>
      <c r="CZ18" s="16" t="str">
        <f>if(raw!DA17="OK",raw!MS17,raw!DA17)</f>
        <v>-</v>
      </c>
      <c r="DA18" s="17" t="str">
        <f>if(raw!DB17="OK",raw!MT17,raw!DB17)</f>
        <v>-</v>
      </c>
      <c r="DB18" s="17" t="str">
        <f>if(raw!DC17="OK",raw!MU17,raw!DC17)</f>
        <v>-</v>
      </c>
      <c r="DC18" s="17" t="str">
        <f>if(raw!DD17="OK",raw!MV17,raw!DD17)</f>
        <v>-</v>
      </c>
      <c r="DD18" s="17" t="str">
        <f>if(raw!DE17="OK",raw!MW17,raw!DE17)</f>
        <v>-</v>
      </c>
      <c r="DE18" s="17" t="str">
        <f>if(raw!DF17="OK",raw!MX17,raw!DF17)</f>
        <v>-</v>
      </c>
      <c r="DF18" s="17" t="str">
        <f>if(raw!DG17="OK",raw!MY17,raw!DG17)</f>
        <v>-</v>
      </c>
      <c r="DG18" s="17" t="str">
        <f>if(raw!DH17="OK",raw!MZ17,raw!DH17)</f>
        <v>-</v>
      </c>
      <c r="DH18" s="17" t="str">
        <f>if(raw!DI17="OK",raw!NA17,raw!DI17)</f>
        <v>-</v>
      </c>
      <c r="DI18" s="17" t="str">
        <f>if(raw!DJ17="OK",raw!NB17,raw!DJ17)</f>
        <v>-</v>
      </c>
      <c r="DJ18" s="17" t="str">
        <f>if(raw!DK17="OK",raw!NC17,raw!DK17)</f>
        <v>-</v>
      </c>
      <c r="DK18" s="17" t="str">
        <f>if(raw!DL17="OK",raw!ND17,raw!DL17)</f>
        <v>-</v>
      </c>
      <c r="DL18" s="17" t="str">
        <f>if(raw!DM17="OK",raw!NE17,raw!DM17)</f>
        <v>-</v>
      </c>
      <c r="DM18" s="17" t="str">
        <f>if(raw!DN17="OK",raw!NF17,raw!DN17)</f>
        <v>-</v>
      </c>
      <c r="DN18" s="17" t="str">
        <f>if(raw!DO17="OK",raw!NG17,raw!DO17)</f>
        <v>-</v>
      </c>
      <c r="DO18" s="17" t="str">
        <f>if(raw!DP17="OK",raw!NH17,raw!DP17)</f>
        <v>-</v>
      </c>
      <c r="DP18" s="17" t="str">
        <f>if(raw!DQ17="OK",raw!NI17,raw!DQ17)</f>
        <v>-</v>
      </c>
      <c r="DQ18" s="17" t="str">
        <f>if(raw!DR17="OK",raw!NJ17,raw!DR17)</f>
        <v>-</v>
      </c>
      <c r="DR18" s="17" t="str">
        <f>if(raw!DS17="OK",raw!NK17,raw!DS17)</f>
        <v>-</v>
      </c>
      <c r="DS18" s="17" t="str">
        <f>if(raw!DT17="OK",raw!NL17,raw!DT17)</f>
        <v>-</v>
      </c>
      <c r="DT18" s="17" t="str">
        <f>if(raw!DU17="OK",raw!NM17,raw!DU17)</f>
        <v>-</v>
      </c>
      <c r="DU18" s="17" t="str">
        <f>if(raw!DV17="OK",raw!NN17,raw!DV17)</f>
        <v>-</v>
      </c>
      <c r="DV18" s="17" t="str">
        <f>if(raw!DW17="OK",raw!NO17,raw!DW17)</f>
        <v>-</v>
      </c>
      <c r="DW18" s="17" t="str">
        <f>if(raw!DX17="OK",raw!NP17,raw!DX17)</f>
        <v>-</v>
      </c>
      <c r="DX18" s="17" t="str">
        <f>if(raw!DY17="OK",raw!NQ17,raw!DY17)</f>
        <v>-</v>
      </c>
      <c r="DY18" s="17" t="str">
        <f>if(raw!DZ17="OK",raw!NR17,raw!DZ17)</f>
        <v>-</v>
      </c>
      <c r="DZ18" s="17" t="str">
        <f>if(raw!EA17="OK",raw!NS17,raw!EA17)</f>
        <v>-</v>
      </c>
      <c r="EA18" s="17" t="str">
        <f>if(raw!EB17="OK",raw!NT17,raw!EB17)</f>
        <v>-</v>
      </c>
      <c r="EB18" s="17" t="str">
        <f>if(raw!EC17="OK",raw!NU17,raw!EC17)</f>
        <v>-</v>
      </c>
      <c r="EC18" s="17" t="str">
        <f>if(raw!ED17="OK",raw!NV17,raw!ED17)</f>
        <v>-</v>
      </c>
      <c r="ED18" s="17" t="str">
        <f>if(raw!EE17="OK",raw!NW17,raw!EE17)</f>
        <v>-</v>
      </c>
      <c r="EE18" s="17" t="str">
        <f>if(raw!EF17="OK",raw!NX17,raw!EF17)</f>
        <v>-</v>
      </c>
      <c r="EF18" s="17" t="str">
        <f>if(raw!EG17="OK",raw!NY17,raw!EG17)</f>
        <v>-</v>
      </c>
      <c r="EG18" s="17" t="str">
        <f>if(raw!EH17="OK",raw!NZ17,raw!EH17)</f>
        <v>-</v>
      </c>
      <c r="EH18" s="17" t="str">
        <f>if(raw!EI17="OK",raw!OA17,raw!EI17)</f>
        <v>-</v>
      </c>
      <c r="EI18" s="17" t="str">
        <f>if(raw!EJ17="OK",raw!OB17,raw!EJ17)</f>
        <v>-</v>
      </c>
      <c r="EJ18" s="17" t="str">
        <f>if(raw!EK17="OK",raw!OC17,raw!EK17)</f>
        <v>-</v>
      </c>
      <c r="EK18" s="17" t="str">
        <f>if(raw!EL17="OK",raw!OD17,raw!EL17)</f>
        <v>-</v>
      </c>
      <c r="EL18" s="17" t="str">
        <f>if(raw!EM17="OK",raw!OE17,raw!EM17)</f>
        <v>-</v>
      </c>
      <c r="EM18" s="17" t="str">
        <f>if(raw!EN17="OK",raw!OF17,raw!EN17)</f>
        <v>-</v>
      </c>
      <c r="EN18" s="17" t="str">
        <f>if(raw!EO17="OK",raw!OG17,raw!EO17)</f>
        <v>-</v>
      </c>
      <c r="EO18" s="17" t="str">
        <f>if(raw!EP17="OK",raw!OH17,raw!EP17)</f>
        <v>-</v>
      </c>
      <c r="EP18" s="17" t="str">
        <f>if(raw!EQ17="OK",raw!OI17,raw!EQ17)</f>
        <v>-</v>
      </c>
      <c r="EQ18" s="17" t="str">
        <f>if(raw!ER17="OK",raw!OJ17,raw!ER17)</f>
        <v>-</v>
      </c>
      <c r="ER18" s="17" t="str">
        <f>if(raw!ES17="OK",raw!OK17,raw!ES17)</f>
        <v>-</v>
      </c>
      <c r="ES18" s="17" t="str">
        <f>if(raw!ET17="OK",raw!OL17,raw!ET17)</f>
        <v>-</v>
      </c>
      <c r="ET18" s="17" t="str">
        <f>if(raw!EU17="OK",raw!OM17,raw!EU17)</f>
        <v>-</v>
      </c>
      <c r="EU18" s="17" t="str">
        <f>if(raw!EV17="OK",raw!ON17,raw!EV17)</f>
        <v>-</v>
      </c>
      <c r="EV18" s="17" t="str">
        <f>if(raw!EW17="OK",raw!OO17,raw!EW17)</f>
        <v>-</v>
      </c>
      <c r="EW18" s="17" t="str">
        <f>if(raw!EX17="OK",raw!OP17,raw!EX17)</f>
        <v>-</v>
      </c>
      <c r="EX18" s="17" t="str">
        <f>if(raw!EY17="OK",raw!OQ17,raw!EY17)</f>
        <v>-</v>
      </c>
      <c r="EY18" s="17" t="str">
        <f>if(raw!EZ17="OK",raw!OR17,raw!EZ17)</f>
        <v>-</v>
      </c>
      <c r="EZ18" s="17" t="str">
        <f>if(raw!FA17="OK",raw!OS17,raw!FA17)</f>
        <v>-</v>
      </c>
      <c r="FA18" s="17" t="str">
        <f>if(raw!FB17="OK",raw!OT17,raw!FB17)</f>
        <v>-</v>
      </c>
      <c r="FB18" s="17" t="str">
        <f>if(raw!FC17="OK",raw!OU17,raw!FC17)</f>
        <v>-</v>
      </c>
      <c r="FC18" s="17" t="str">
        <f>if(raw!FD17="OK",raw!OV17,raw!FD17)</f>
        <v>-</v>
      </c>
      <c r="FD18" s="17" t="str">
        <f>if(raw!FE17="OK",raw!OW17,raw!FE17)</f>
        <v>-</v>
      </c>
      <c r="FE18" s="17" t="str">
        <f>if(raw!FF17="OK",raw!OX17,raw!FF17)</f>
        <v>-</v>
      </c>
      <c r="FF18" s="17" t="str">
        <f>if(raw!FG17="OK",raw!OY17,raw!FG17)</f>
        <v>x</v>
      </c>
      <c r="FG18" s="16">
        <f>if(raw!FH17="OK",raw!OZ17,raw!FH17)</f>
        <v>25</v>
      </c>
      <c r="FH18" s="17">
        <f>if(raw!FI17="OK",raw!PA17,raw!FI17)</f>
        <v>25</v>
      </c>
      <c r="FI18" s="17" t="str">
        <f>if(raw!FJ17="OK",raw!PB17,raw!FJ17)</f>
        <v>WA</v>
      </c>
      <c r="FJ18" s="17" t="str">
        <f>if(raw!FK17="OK",raw!PC17,raw!FK17)</f>
        <v>WA</v>
      </c>
      <c r="FK18" s="17" t="str">
        <f>if(raw!FL17="OK",raw!PD17,raw!FL17)</f>
        <v>x</v>
      </c>
      <c r="FL18" s="16" t="str">
        <f>if(raw!FM17="OK",raw!PE17,raw!FM17)</f>
        <v>-</v>
      </c>
      <c r="FM18" s="17" t="str">
        <f>if(raw!FN17="OK",raw!PF17,raw!FN17)</f>
        <v>-</v>
      </c>
      <c r="FN18" s="17" t="str">
        <f>if(raw!FO17="OK",raw!PG17,raw!FO17)</f>
        <v>-</v>
      </c>
      <c r="FO18" s="17" t="str">
        <f>if(raw!FP17="OK",raw!PH17,raw!FP17)</f>
        <v>-</v>
      </c>
      <c r="FP18" s="17" t="str">
        <f>if(raw!FQ17="OK",raw!PI17,raw!FQ17)</f>
        <v>-</v>
      </c>
      <c r="FQ18" s="17" t="str">
        <f>if(raw!FR17="OK",raw!PJ17,raw!FR17)</f>
        <v>-</v>
      </c>
      <c r="FR18" s="17" t="str">
        <f>if(raw!FS17="OK",raw!PK17,raw!FS17)</f>
        <v>-</v>
      </c>
      <c r="FS18" s="17" t="str">
        <f>if(raw!FT17="OK",raw!PL17,raw!FT17)</f>
        <v>-</v>
      </c>
      <c r="FT18" s="17" t="str">
        <f>if(raw!FU17="OK",raw!PM17,raw!FU17)</f>
        <v>-</v>
      </c>
      <c r="FU18" s="17" t="str">
        <f>if(raw!FV17="OK",raw!PN17,raw!FV17)</f>
        <v>-</v>
      </c>
      <c r="FV18" s="17" t="str">
        <f>if(raw!FW17="OK",raw!PO17,raw!FW17)</f>
        <v>-</v>
      </c>
      <c r="FW18" s="17" t="str">
        <f>if(raw!FX17="OK",raw!PP17,raw!FX17)</f>
        <v>-</v>
      </c>
      <c r="FX18" s="17" t="str">
        <f>if(raw!FY17="OK",raw!PQ17,raw!FY17)</f>
        <v>-</v>
      </c>
      <c r="FY18" s="17" t="str">
        <f>if(raw!FZ17="OK",raw!PR17,raw!FZ17)</f>
        <v>-</v>
      </c>
      <c r="FZ18" s="17" t="str">
        <f>if(raw!GA17="OK",raw!PS17,raw!GA17)</f>
        <v>-</v>
      </c>
      <c r="GA18" s="17" t="str">
        <f>if(raw!GB17="OK",raw!PT17,raw!GB17)</f>
        <v>-</v>
      </c>
      <c r="GB18" s="17" t="str">
        <f>if(raw!GC17="OK",raw!PU17,raw!GC17)</f>
        <v>-</v>
      </c>
      <c r="GC18" s="17" t="str">
        <f>if(raw!GD17="OK",raw!PV17,raw!GD17)</f>
        <v>-</v>
      </c>
      <c r="GD18" s="17" t="str">
        <f>if(raw!GE17="OK",raw!PW17,raw!GE17)</f>
        <v>-</v>
      </c>
      <c r="GE18" s="17" t="str">
        <f>if(raw!GF17="OK",raw!PX17,raw!GF17)</f>
        <v>-</v>
      </c>
      <c r="GF18" s="17" t="str">
        <f>if(raw!GG17="OK",raw!PY17,raw!GG17)</f>
        <v>-</v>
      </c>
      <c r="GG18" s="17" t="str">
        <f>if(raw!GH17="OK",raw!PZ17,raw!GH17)</f>
        <v>-</v>
      </c>
      <c r="GH18" s="17" t="str">
        <f>if(raw!GI17="OK",raw!QA17,raw!GI17)</f>
        <v>-</v>
      </c>
      <c r="GI18" s="17" t="str">
        <f>if(raw!GJ17="OK",raw!QB17,raw!GJ17)</f>
        <v>-</v>
      </c>
      <c r="GJ18" s="17" t="str">
        <f>if(raw!GK17="OK",raw!QC17,raw!GK17)</f>
        <v>-</v>
      </c>
      <c r="GK18" s="17" t="str">
        <f>if(raw!GL17="OK",raw!QD17,raw!GL17)</f>
        <v>-</v>
      </c>
      <c r="GL18" s="17" t="str">
        <f>if(raw!GM17="OK",raw!QE17,raw!GM17)</f>
        <v>-</v>
      </c>
      <c r="GM18" s="17" t="str">
        <f>if(raw!GN17="OK",raw!QF17,raw!GN17)</f>
        <v>-</v>
      </c>
      <c r="GN18" s="17" t="str">
        <f>if(raw!GO17="OK",raw!QG17,raw!GO17)</f>
        <v>-</v>
      </c>
      <c r="GO18" s="17" t="str">
        <f>if(raw!GP17="OK",raw!QH17,raw!GP17)</f>
        <v>-</v>
      </c>
      <c r="GP18" s="17" t="str">
        <f>if(raw!GQ17="OK",raw!QI17,raw!GQ17)</f>
        <v>-</v>
      </c>
      <c r="GQ18" s="17" t="str">
        <f>if(raw!GR17="OK",raw!QJ17,raw!GR17)</f>
        <v>-</v>
      </c>
      <c r="GR18" s="17" t="str">
        <f>if(raw!GS17="OK",raw!QK17,raw!GS17)</f>
        <v>-</v>
      </c>
      <c r="GS18" s="17" t="str">
        <f>if(raw!GT17="OK",raw!QL17,raw!GT17)</f>
        <v>-</v>
      </c>
      <c r="GT18" s="17" t="str">
        <f>if(raw!GU17="OK",raw!QM17,raw!GU17)</f>
        <v>-</v>
      </c>
      <c r="GU18" s="17" t="str">
        <f>if(raw!GV17="OK",raw!QN17,raw!GV17)</f>
        <v>-</v>
      </c>
      <c r="GV18" s="17" t="str">
        <f>if(raw!GW17="OK",raw!QO17,raw!GW17)</f>
        <v>-</v>
      </c>
      <c r="GW18" s="17" t="str">
        <f>if(raw!GX17="OK",raw!QP17,raw!GX17)</f>
        <v>-</v>
      </c>
      <c r="GX18" s="17" t="str">
        <f>if(raw!GY17="OK",raw!QQ17,raw!GY17)</f>
        <v>-</v>
      </c>
      <c r="GY18" s="17" t="str">
        <f>if(raw!GZ17="OK",raw!QR17,raw!GZ17)</f>
        <v>-</v>
      </c>
      <c r="GZ18" s="17" t="str">
        <f>if(raw!HA17="OK",raw!QS17,raw!HA17)</f>
        <v>-</v>
      </c>
      <c r="HA18" s="17" t="str">
        <f>if(raw!HB17="OK",raw!QT17,raw!HB17)</f>
        <v>-</v>
      </c>
      <c r="HB18" s="17" t="str">
        <f>if(raw!HC17="OK",raw!QU17,raw!HC17)</f>
        <v>-</v>
      </c>
      <c r="HC18" s="17" t="str">
        <f>if(raw!HD17="OK",raw!QV17,raw!HD17)</f>
        <v>-</v>
      </c>
      <c r="HD18" s="17" t="str">
        <f>if(raw!HE17="OK",raw!QW17,raw!HE17)</f>
        <v>-</v>
      </c>
      <c r="HE18" s="17" t="str">
        <f>if(raw!HF17="OK",raw!QX17,raw!HF17)</f>
        <v>-</v>
      </c>
      <c r="HF18" s="17" t="str">
        <f>if(raw!HG17="OK",raw!QY17,raw!HG17)</f>
        <v>-</v>
      </c>
      <c r="HG18" s="17" t="str">
        <f>if(raw!HH17="OK",raw!QZ17,raw!HH17)</f>
        <v>-</v>
      </c>
      <c r="HH18" s="17" t="str">
        <f>if(raw!HI17="OK",raw!RA17,raw!HI17)</f>
        <v>-</v>
      </c>
      <c r="HI18" s="17" t="str">
        <f>if(raw!HJ17="OK",raw!RB17,raw!HJ17)</f>
        <v>-</v>
      </c>
      <c r="HJ18" s="17" t="str">
        <f>if(raw!HK17="OK",raw!RC17,raw!HK17)</f>
        <v>-</v>
      </c>
      <c r="HK18" s="17" t="str">
        <f>if(raw!HL17="OK",raw!RD17,raw!HL17)</f>
        <v>-</v>
      </c>
      <c r="HL18" s="17" t="str">
        <f>if(raw!HM17="OK",raw!RE17,raw!HM17)</f>
        <v>-</v>
      </c>
      <c r="HM18" s="17" t="str">
        <f>if(raw!HN17="OK",raw!RF17,raw!HN17)</f>
        <v>-</v>
      </c>
      <c r="HN18" s="17" t="str">
        <f>if(raw!HO17="OK",raw!RG17,raw!HO17)</f>
        <v>-</v>
      </c>
      <c r="HO18" s="17" t="str">
        <f>if(raw!HP17="OK",raw!RH17,raw!HP17)</f>
        <v>-</v>
      </c>
      <c r="HP18" s="17" t="str">
        <f>if(raw!HQ17="OK",raw!RI17,raw!HQ17)</f>
        <v>-</v>
      </c>
      <c r="HQ18" s="17" t="str">
        <f>if(raw!HR17="OK",raw!RJ17,raw!HR17)</f>
        <v>x</v>
      </c>
      <c r="HR18" s="16">
        <f>if(raw!HS17="OK",raw!RK17,raw!HS17)</f>
        <v>1</v>
      </c>
      <c r="HS18" s="17">
        <f>if(raw!HT17="OK",raw!RL17,raw!HT17)</f>
        <v>1</v>
      </c>
      <c r="HT18" s="17">
        <f>if(raw!HU17="OK",raw!RM17,raw!HU17)</f>
        <v>1</v>
      </c>
      <c r="HU18" s="17">
        <f>if(raw!HV17="OK",raw!RN17,raw!HV17)</f>
        <v>1</v>
      </c>
      <c r="HV18" s="17">
        <f>if(raw!HW17="OK",raw!RO17,raw!HW17)</f>
        <v>1</v>
      </c>
      <c r="HW18" s="17">
        <f>if(raw!HX17="OK",raw!RP17,raw!HX17)</f>
        <v>1</v>
      </c>
      <c r="HX18" s="17">
        <f>if(raw!HY17="OK",raw!RQ17,raw!HY17)</f>
        <v>1</v>
      </c>
      <c r="HY18" s="17">
        <f>if(raw!HZ17="OK",raw!RR17,raw!HZ17)</f>
        <v>1</v>
      </c>
      <c r="HZ18" s="17">
        <f>if(raw!IA17="OK",raw!RS17,raw!IA17)</f>
        <v>1</v>
      </c>
      <c r="IA18" s="17" t="str">
        <f>if(raw!IB17="OK",raw!RT17,raw!IB17)</f>
        <v>WA</v>
      </c>
      <c r="IB18" s="17" t="str">
        <f>if(raw!IC17="OK",raw!RU17,raw!IC17)</f>
        <v>WA</v>
      </c>
      <c r="IC18" s="17" t="str">
        <f>if(raw!ID17="OK",raw!RV17,raw!ID17)</f>
        <v>WA</v>
      </c>
      <c r="ID18" s="17" t="str">
        <f>if(raw!IE17="OK",raw!RW17,raw!IE17)</f>
        <v>WA</v>
      </c>
      <c r="IE18" s="17" t="str">
        <f>if(raw!IF17="OK",raw!RX17,raw!IF17)</f>
        <v>WA</v>
      </c>
      <c r="IF18" s="17" t="str">
        <f>if(raw!IG17="OK",raw!RY17,raw!IG17)</f>
        <v>WA</v>
      </c>
      <c r="IG18" s="17" t="str">
        <f>if(raw!IH17="OK",raw!RZ17,raw!IH17)</f>
        <v>WA</v>
      </c>
      <c r="IH18" s="17" t="str">
        <f>if(raw!II17="OK",raw!SA17,raw!II17)</f>
        <v>WA</v>
      </c>
      <c r="II18" s="17" t="str">
        <f>if(raw!IJ17="OK",raw!SB17,raw!IJ17)</f>
        <v>WA</v>
      </c>
      <c r="IJ18" s="17" t="str">
        <f>if(raw!IK17="OK",raw!SC17,raw!IK17)</f>
        <v>WA</v>
      </c>
      <c r="IK18" s="17" t="str">
        <f>if(raw!IL17="OK",raw!SD17,raw!IL17)</f>
        <v>WA</v>
      </c>
      <c r="IL18" s="17" t="str">
        <f>if(raw!IM17="OK",raw!SE17,raw!IM17)</f>
        <v>WA</v>
      </c>
      <c r="IM18" s="17" t="str">
        <f>if(raw!IN17="OK",raw!SF17,raw!IN17)</f>
        <v>WA</v>
      </c>
      <c r="IN18" s="17" t="str">
        <f>if(raw!IO17="OK",raw!SG17,raw!IO17)</f>
        <v>WA</v>
      </c>
      <c r="IO18" s="17" t="str">
        <f>if(raw!IP17="OK",raw!SH17,raw!IP17)</f>
        <v>WA</v>
      </c>
      <c r="IP18" s="17" t="str">
        <f>if(raw!IQ17="OK",raw!SI17,raw!IQ17)</f>
        <v>WA</v>
      </c>
      <c r="IQ18" s="17" t="str">
        <f>if(raw!IR17="OK",raw!SJ17,raw!IR17)</f>
        <v>WA</v>
      </c>
      <c r="IR18" s="17" t="str">
        <f>if(raw!IS17="OK",raw!SK17,raw!IS17)</f>
        <v>WA</v>
      </c>
      <c r="IS18" s="17" t="str">
        <f>if(raw!IT17="OK",raw!SL17,raw!IT17)</f>
        <v>WA</v>
      </c>
      <c r="IT18" s="17" t="str">
        <f>if(raw!IU17="OK",raw!SM17,raw!IU17)</f>
        <v>WA</v>
      </c>
      <c r="IU18" s="17" t="str">
        <f>if(raw!IV17="OK",raw!SN17,raw!IV17)</f>
        <v>WA</v>
      </c>
      <c r="IV18" s="17" t="str">
        <f>if(raw!IW17="OK",raw!SO17,raw!IW17)</f>
        <v>WA</v>
      </c>
      <c r="IW18" s="17" t="str">
        <f>if(raw!IX17="OK",raw!SP17,raw!IX17)</f>
        <v>WA</v>
      </c>
      <c r="IX18" s="17" t="str">
        <f>if(raw!IY17="OK",raw!SQ17,raw!IY17)</f>
        <v>WA</v>
      </c>
      <c r="IY18" s="17" t="str">
        <f>if(raw!IZ17="OK",raw!SR17,raw!IZ17)</f>
        <v>WA</v>
      </c>
      <c r="IZ18" s="17" t="str">
        <f>if(raw!JA17="OK",raw!SS17,raw!JA17)</f>
        <v>WA</v>
      </c>
      <c r="JA18" s="17" t="str">
        <f>if(raw!JB17="OK",raw!ST17,raw!JB17)</f>
        <v>WA</v>
      </c>
      <c r="JB18" s="17" t="str">
        <f>if(raw!JC17="OK",raw!SU17,raw!JC17)</f>
        <v>WA</v>
      </c>
      <c r="JC18" s="17" t="str">
        <f>if(raw!JD17="OK",raw!SV17,raw!JD17)</f>
        <v>WA</v>
      </c>
      <c r="JD18" s="17" t="str">
        <f>if(raw!JE17="OK",raw!SW17,raw!JE17)</f>
        <v>WA</v>
      </c>
      <c r="JE18" s="17" t="str">
        <f>if(raw!JF17="OK",raw!SX17,raw!JF17)</f>
        <v>WA</v>
      </c>
      <c r="JF18" s="17" t="str">
        <f>if(raw!JG17="OK",raw!SY17,raw!JG17)</f>
        <v>WA</v>
      </c>
      <c r="JG18" s="17" t="str">
        <f>if(raw!JH17="OK",raw!SZ17,raw!JH17)</f>
        <v>WA</v>
      </c>
      <c r="JH18" s="17" t="str">
        <f>if(raw!JI17="OK",raw!TA17,raw!JI17)</f>
        <v>WA</v>
      </c>
      <c r="JI18" s="17" t="str">
        <f>if(raw!JJ17="OK",raw!TB17,raw!JJ17)</f>
        <v>WA</v>
      </c>
      <c r="JJ18" s="17" t="str">
        <f>if(raw!JK17="OK",raw!TC17,raw!JK17)</f>
        <v>WA</v>
      </c>
    </row>
    <row r="19">
      <c r="A19" s="13">
        <v>3.0</v>
      </c>
      <c r="B19" s="13">
        <f t="shared" si="1"/>
        <v>17</v>
      </c>
      <c r="C19" s="14" t="str">
        <f>raw!B18</f>
        <v>dmil</v>
      </c>
      <c r="D19" s="14" t="str">
        <f>raw!C18</f>
        <v>David</v>
      </c>
      <c r="E19" s="14" t="str">
        <f>raw!D18</f>
        <v>Milinković</v>
      </c>
      <c r="F19" s="15">
        <f t="shared" si="2"/>
        <v>139</v>
      </c>
      <c r="G19" s="14" t="str">
        <f>raw!F18</f>
        <v>ODOBREN</v>
      </c>
      <c r="H19" s="14" t="str">
        <f>raw!G18</f>
        <v>Šabac</v>
      </c>
      <c r="I19" s="14" t="str">
        <f>raw!H18</f>
        <v>Šabačka gimnazija</v>
      </c>
      <c r="J19" s="14" t="str">
        <f>raw!I18</f>
        <v>III</v>
      </c>
      <c r="K19" s="14" t="str">
        <f>raw!J18</f>
        <v>A</v>
      </c>
      <c r="L19" s="14" t="str">
        <f>raw!K18</f>
        <v>Goran Stanojević</v>
      </c>
      <c r="M19" s="16" t="str">
        <f>raw!M18</f>
        <v>-</v>
      </c>
      <c r="N19" s="17">
        <f>raw!N18</f>
        <v>13</v>
      </c>
      <c r="O19" s="17">
        <f>raw!O18</f>
        <v>49</v>
      </c>
      <c r="P19" s="17">
        <f>raw!Q18</f>
        <v>42</v>
      </c>
      <c r="Q19" s="17">
        <f>raw!R18</f>
        <v>35</v>
      </c>
      <c r="R19" s="17">
        <f>raw!S18</f>
        <v>0</v>
      </c>
      <c r="S19" s="17" t="str">
        <f>if(raw!T18="OK",raw!JL18,raw!T18)</f>
        <v>x</v>
      </c>
      <c r="T19" s="17" t="str">
        <f>if(raw!U18="OK",raw!JM18,raw!U18)</f>
        <v>x</v>
      </c>
      <c r="U19" s="16" t="str">
        <f>if(raw!V18="OK",raw!JN18,raw!V18)</f>
        <v>-</v>
      </c>
      <c r="V19" s="17" t="str">
        <f>if(raw!W18="OK",raw!JO18,raw!W18)</f>
        <v>-</v>
      </c>
      <c r="W19" s="17" t="str">
        <f>if(raw!X18="OK",raw!JP18,raw!X18)</f>
        <v>-</v>
      </c>
      <c r="X19" s="17" t="str">
        <f>if(raw!Y18="OK",raw!JQ18,raw!Y18)</f>
        <v>-</v>
      </c>
      <c r="Y19" s="17" t="str">
        <f>if(raw!Z18="OK",raw!JR18,raw!Z18)</f>
        <v>-</v>
      </c>
      <c r="Z19" s="17" t="str">
        <f>if(raw!AA18="OK",raw!JS18,raw!AA18)</f>
        <v>-</v>
      </c>
      <c r="AA19" s="17" t="str">
        <f>if(raw!AB18="OK",raw!JT18,raw!AB18)</f>
        <v>-</v>
      </c>
      <c r="AB19" s="17" t="str">
        <f>if(raw!AC18="OK",raw!JU18,raw!AC18)</f>
        <v>-</v>
      </c>
      <c r="AC19" s="17" t="str">
        <f>if(raw!AD18="OK",raw!JV18,raw!AD18)</f>
        <v>-</v>
      </c>
      <c r="AD19" s="17" t="str">
        <f>if(raw!AE18="OK",raw!JW18,raw!AE18)</f>
        <v>-</v>
      </c>
      <c r="AE19" s="17" t="str">
        <f>if(raw!AF18="OK",raw!JX18,raw!AF18)</f>
        <v>-</v>
      </c>
      <c r="AF19" s="17" t="str">
        <f>if(raw!AG18="OK",raw!JY18,raw!AG18)</f>
        <v>-</v>
      </c>
      <c r="AG19" s="17" t="str">
        <f>if(raw!AH18="OK",raw!JZ18,raw!AH18)</f>
        <v>-</v>
      </c>
      <c r="AH19" s="17" t="str">
        <f>if(raw!AI18="OK",raw!KA18,raw!AI18)</f>
        <v>-</v>
      </c>
      <c r="AI19" s="17" t="str">
        <f>if(raw!AJ18="OK",raw!KB18,raw!AJ18)</f>
        <v>-</v>
      </c>
      <c r="AJ19" s="17" t="str">
        <f>if(raw!AK18="OK",raw!KC18,raw!AK18)</f>
        <v>-</v>
      </c>
      <c r="AK19" s="17" t="str">
        <f>if(raw!AL18="OK",raw!KD18,raw!AL18)</f>
        <v>-</v>
      </c>
      <c r="AL19" s="17" t="str">
        <f>if(raw!AM18="OK",raw!KE18,raw!AM18)</f>
        <v>-</v>
      </c>
      <c r="AM19" s="17" t="str">
        <f>if(raw!AN18="OK",raw!KF18,raw!AN18)</f>
        <v>-</v>
      </c>
      <c r="AN19" s="17" t="str">
        <f>if(raw!AO18="OK",raw!KG18,raw!AO18)</f>
        <v>-</v>
      </c>
      <c r="AO19" s="17" t="str">
        <f>if(raw!AP18="OK",raw!KH18,raw!AP18)</f>
        <v>x</v>
      </c>
      <c r="AP19" s="16">
        <f>if(raw!AQ18="OK",raw!KI18,raw!AQ18)</f>
        <v>1</v>
      </c>
      <c r="AQ19" s="17">
        <f>if(raw!AR18="OK",raw!KJ18,raw!AR18)</f>
        <v>1</v>
      </c>
      <c r="AR19" s="17">
        <f>if(raw!AS18="OK",raw!KK18,raw!AS18)</f>
        <v>1</v>
      </c>
      <c r="AS19" s="17">
        <f>if(raw!AT18="OK",raw!KL18,raw!AT18)</f>
        <v>1</v>
      </c>
      <c r="AT19" s="17">
        <f>if(raw!AU18="OK",raw!KM18,raw!AU18)</f>
        <v>1</v>
      </c>
      <c r="AU19" s="17">
        <f>if(raw!AV18="OK",raw!KN18,raw!AV18)</f>
        <v>1</v>
      </c>
      <c r="AV19" s="17">
        <f>if(raw!AW18="OK",raw!KO18,raw!AW18)</f>
        <v>1</v>
      </c>
      <c r="AW19" s="17">
        <f>if(raw!AX18="OK",raw!KP18,raw!AX18)</f>
        <v>1</v>
      </c>
      <c r="AX19" s="17" t="str">
        <f>if(raw!AY18="OK",raw!KQ18,raw!AY18)</f>
        <v>WA</v>
      </c>
      <c r="AY19" s="17" t="str">
        <f>if(raw!AZ18="OK",raw!KR18,raw!AZ18)</f>
        <v>WA</v>
      </c>
      <c r="AZ19" s="17" t="str">
        <f>if(raw!BA18="OK",raw!KS18,raw!BA18)</f>
        <v>WA</v>
      </c>
      <c r="BA19" s="17" t="str">
        <f>if(raw!BB18="OK",raw!KT18,raw!BB18)</f>
        <v>WA</v>
      </c>
      <c r="BB19" s="17" t="str">
        <f>if(raw!BC18="OK",raw!KU18,raw!BC18)</f>
        <v>WA</v>
      </c>
      <c r="BC19" s="17" t="str">
        <f>if(raw!BD18="OK",raw!KV18,raw!BD18)</f>
        <v>WA</v>
      </c>
      <c r="BD19" s="17" t="str">
        <f>if(raw!BE18="OK",raw!KW18,raw!BE18)</f>
        <v>WA</v>
      </c>
      <c r="BE19" s="17" t="str">
        <f>if(raw!BF18="OK",raw!KX18,raw!BF18)</f>
        <v>WA</v>
      </c>
      <c r="BF19" s="17" t="str">
        <f>if(raw!BG18="OK",raw!KY18,raw!BG18)</f>
        <v>WA</v>
      </c>
      <c r="BG19" s="17" t="str">
        <f>if(raw!BH18="OK",raw!KZ18,raw!BH18)</f>
        <v>WA</v>
      </c>
      <c r="BH19" s="17" t="str">
        <f>if(raw!BI18="OK",raw!LA18,raw!BI18)</f>
        <v>WA</v>
      </c>
      <c r="BI19" s="17" t="str">
        <f>if(raw!BJ18="OK",raw!LB18,raw!BJ18)</f>
        <v>WA</v>
      </c>
      <c r="BJ19" s="17" t="str">
        <f>if(raw!BK18="OK",raw!LC18,raw!BK18)</f>
        <v>WA</v>
      </c>
      <c r="BK19" s="17" t="str">
        <f>if(raw!BL18="OK",raw!LD18,raw!BL18)</f>
        <v>WA</v>
      </c>
      <c r="BL19" s="17" t="str">
        <f>if(raw!BM18="OK",raw!LE18,raw!BM18)</f>
        <v>WA</v>
      </c>
      <c r="BM19" s="17" t="str">
        <f>if(raw!BN18="OK",raw!LF18,raw!BN18)</f>
        <v>WA</v>
      </c>
      <c r="BN19" s="17" t="str">
        <f>if(raw!BO18="OK",raw!LG18,raw!BO18)</f>
        <v>WA</v>
      </c>
      <c r="BO19" s="17" t="str">
        <f>if(raw!BP18="OK",raw!LH18,raw!BP18)</f>
        <v>WA</v>
      </c>
      <c r="BP19" s="17" t="str">
        <f>if(raw!BQ18="OK",raw!LI18,raw!BQ18)</f>
        <v>WA</v>
      </c>
      <c r="BQ19" s="17" t="str">
        <f>if(raw!BR18="OK",raw!LJ18,raw!BR18)</f>
        <v>WA</v>
      </c>
      <c r="BR19" s="17" t="str">
        <f>if(raw!BS18="OK",raw!LK18,raw!BS18)</f>
        <v>WA</v>
      </c>
      <c r="BS19" s="17" t="str">
        <f>if(raw!BT18="OK",raw!LL18,raw!BT18)</f>
        <v>WA</v>
      </c>
      <c r="BT19" s="17" t="str">
        <f>if(raw!BU18="OK",raw!LM18,raw!BU18)</f>
        <v>WA</v>
      </c>
      <c r="BU19" s="17" t="str">
        <f>if(raw!BV18="OK",raw!LN18,raw!BV18)</f>
        <v>WA</v>
      </c>
      <c r="BV19" s="17" t="str">
        <f>if(raw!BW18="OK",raw!LO18,raw!BW18)</f>
        <v>WA</v>
      </c>
      <c r="BW19" s="17" t="str">
        <f>if(raw!BX18="OK",raw!LP18,raw!BX18)</f>
        <v>WA</v>
      </c>
      <c r="BX19" s="17" t="str">
        <f>if(raw!BY18="OK",raw!LQ18,raw!BY18)</f>
        <v>WA</v>
      </c>
      <c r="BY19" s="17" t="str">
        <f>if(raw!BZ18="OK",raw!LR18,raw!BZ18)</f>
        <v>WA</v>
      </c>
      <c r="BZ19" s="17" t="str">
        <f>if(raw!CA18="OK",raw!LS18,raw!CA18)</f>
        <v>WA</v>
      </c>
      <c r="CA19" s="17" t="str">
        <f>if(raw!CB18="OK",raw!LT18,raw!CB18)</f>
        <v>WA</v>
      </c>
      <c r="CB19" s="17" t="str">
        <f>if(raw!CC18="OK",raw!LU18,raw!CC18)</f>
        <v>WA</v>
      </c>
      <c r="CC19" s="17" t="str">
        <f>if(raw!CD18="OK",raw!LV18,raw!CD18)</f>
        <v>WA</v>
      </c>
      <c r="CD19" s="17" t="str">
        <f>if(raw!CE18="OK",raw!LW18,raw!CE18)</f>
        <v>WA</v>
      </c>
      <c r="CE19" s="17" t="str">
        <f>if(raw!CF18="OK",raw!LX18,raw!CF18)</f>
        <v>WA</v>
      </c>
      <c r="CF19" s="17" t="str">
        <f>if(raw!CG18="OK",raw!LY18,raw!CG18)</f>
        <v>WA</v>
      </c>
      <c r="CG19" s="17" t="str">
        <f>if(raw!CH18="OK",raw!LZ18,raw!CH18)</f>
        <v>WA</v>
      </c>
      <c r="CH19" s="17" t="str">
        <f>if(raw!CI18="OK",raw!MA18,raw!CI18)</f>
        <v>WA</v>
      </c>
      <c r="CI19" s="17" t="str">
        <f>if(raw!CJ18="OK",raw!MB18,raw!CJ18)</f>
        <v>WA</v>
      </c>
      <c r="CJ19" s="17" t="str">
        <f>if(raw!CK18="OK",raw!MC18,raw!CK18)</f>
        <v>WA</v>
      </c>
      <c r="CK19" s="17" t="str">
        <f>if(raw!CL18="OK",raw!MD18,raw!CL18)</f>
        <v>WA</v>
      </c>
      <c r="CL19" s="17" t="str">
        <f>if(raw!CM18="OK",raw!ME18,raw!CM18)</f>
        <v>WA</v>
      </c>
      <c r="CM19" s="17" t="str">
        <f>if(raw!CN18="OK",raw!MF18,raw!CN18)</f>
        <v>TLE</v>
      </c>
      <c r="CN19" s="17" t="str">
        <f>if(raw!CO18="OK",raw!MG18,raw!CO18)</f>
        <v>TLE</v>
      </c>
      <c r="CO19" s="17" t="str">
        <f>if(raw!CP18="OK",raw!MH18,raw!CP18)</f>
        <v>TLE</v>
      </c>
      <c r="CP19" s="17" t="str">
        <f>if(raw!CQ18="OK",raw!MI18,raw!CQ18)</f>
        <v>TLE</v>
      </c>
      <c r="CQ19" s="17" t="str">
        <f>if(raw!CR18="OK",raw!MJ18,raw!CR18)</f>
        <v>TLE</v>
      </c>
      <c r="CR19" s="17" t="str">
        <f>if(raw!CS18="OK",raw!MK18,raw!CS18)</f>
        <v>TLE</v>
      </c>
      <c r="CS19" s="17" t="str">
        <f>if(raw!CT18="OK",raw!ML18,raw!CT18)</f>
        <v>TLE</v>
      </c>
      <c r="CT19" s="17" t="str">
        <f>if(raw!CU18="OK",raw!MM18,raw!CU18)</f>
        <v>TLE</v>
      </c>
      <c r="CU19" s="17" t="str">
        <f>if(raw!CV18="OK",raw!MN18,raw!CV18)</f>
        <v>TLE</v>
      </c>
      <c r="CV19" s="17" t="str">
        <f>if(raw!CW18="OK",raw!MO18,raw!CW18)</f>
        <v>TLE</v>
      </c>
      <c r="CW19" s="17" t="str">
        <f>if(raw!CX18="OK",raw!MP18,raw!CX18)</f>
        <v>TLE</v>
      </c>
      <c r="CX19" s="17" t="str">
        <f>if(raw!CY18="OK",raw!MQ18,raw!CY18)</f>
        <v>TLE</v>
      </c>
      <c r="CY19" s="17" t="str">
        <f>if(raw!CZ18="OK",raw!MR18,raw!CZ18)</f>
        <v>x</v>
      </c>
      <c r="CZ19" s="16">
        <f>if(raw!DA18="OK",raw!MS18,raw!DA18)</f>
        <v>1</v>
      </c>
      <c r="DA19" s="17">
        <f>if(raw!DB18="OK",raw!MT18,raw!DB18)</f>
        <v>1</v>
      </c>
      <c r="DB19" s="17">
        <f>if(raw!DC18="OK",raw!MU18,raw!DC18)</f>
        <v>1</v>
      </c>
      <c r="DC19" s="17">
        <f>if(raw!DD18="OK",raw!MV18,raw!DD18)</f>
        <v>1</v>
      </c>
      <c r="DD19" s="17">
        <f>if(raw!DE18="OK",raw!MW18,raw!DE18)</f>
        <v>1</v>
      </c>
      <c r="DE19" s="17">
        <f>if(raw!DF18="OK",raw!MX18,raw!DF18)</f>
        <v>1</v>
      </c>
      <c r="DF19" s="17">
        <f>if(raw!DG18="OK",raw!MY18,raw!DG18)</f>
        <v>1</v>
      </c>
      <c r="DG19" s="17">
        <f>if(raw!DH18="OK",raw!MZ18,raw!DH18)</f>
        <v>1</v>
      </c>
      <c r="DH19" s="17">
        <f>if(raw!DI18="OK",raw!NA18,raw!DI18)</f>
        <v>1</v>
      </c>
      <c r="DI19" s="17">
        <f>if(raw!DJ18="OK",raw!NB18,raw!DJ18)</f>
        <v>1</v>
      </c>
      <c r="DJ19" s="17">
        <f>if(raw!DK18="OK",raw!NC18,raw!DK18)</f>
        <v>1</v>
      </c>
      <c r="DK19" s="17">
        <f>if(raw!DL18="OK",raw!ND18,raw!DL18)</f>
        <v>1</v>
      </c>
      <c r="DL19" s="17">
        <f>if(raw!DM18="OK",raw!NE18,raw!DM18)</f>
        <v>1</v>
      </c>
      <c r="DM19" s="17">
        <f>if(raw!DN18="OK",raw!NF18,raw!DN18)</f>
        <v>1</v>
      </c>
      <c r="DN19" s="17">
        <f>if(raw!DO18="OK",raw!NG18,raw!DO18)</f>
        <v>1</v>
      </c>
      <c r="DO19" s="17">
        <f>if(raw!DP18="OK",raw!NH18,raw!DP18)</f>
        <v>1</v>
      </c>
      <c r="DP19" s="17">
        <f>if(raw!DQ18="OK",raw!NI18,raw!DQ18)</f>
        <v>1</v>
      </c>
      <c r="DQ19" s="17">
        <f>if(raw!DR18="OK",raw!NJ18,raw!DR18)</f>
        <v>1</v>
      </c>
      <c r="DR19" s="17">
        <f>if(raw!DS18="OK",raw!NK18,raw!DS18)</f>
        <v>1</v>
      </c>
      <c r="DS19" s="17">
        <f>if(raw!DT18="OK",raw!NL18,raw!DT18)</f>
        <v>1</v>
      </c>
      <c r="DT19" s="17">
        <f>if(raw!DU18="OK",raw!NM18,raw!DU18)</f>
        <v>1</v>
      </c>
      <c r="DU19" s="17">
        <f>if(raw!DV18="OK",raw!NN18,raw!DV18)</f>
        <v>1</v>
      </c>
      <c r="DV19" s="17">
        <f>if(raw!DW18="OK",raw!NO18,raw!DW18)</f>
        <v>1</v>
      </c>
      <c r="DW19" s="17">
        <f>if(raw!DX18="OK",raw!NP18,raw!DX18)</f>
        <v>1</v>
      </c>
      <c r="DX19" s="17">
        <f>if(raw!DY18="OK",raw!NQ18,raw!DY18)</f>
        <v>1</v>
      </c>
      <c r="DY19" s="17">
        <f>if(raw!DZ18="OK",raw!NR18,raw!DZ18)</f>
        <v>1</v>
      </c>
      <c r="DZ19" s="17">
        <f>if(raw!EA18="OK",raw!NS18,raw!EA18)</f>
        <v>1</v>
      </c>
      <c r="EA19" s="17">
        <f>if(raw!EB18="OK",raw!NT18,raw!EB18)</f>
        <v>1</v>
      </c>
      <c r="EB19" s="17">
        <f>if(raw!EC18="OK",raw!NU18,raw!EC18)</f>
        <v>1</v>
      </c>
      <c r="EC19" s="17">
        <f>if(raw!ED18="OK",raw!NV18,raw!ED18)</f>
        <v>1</v>
      </c>
      <c r="ED19" s="17">
        <f>if(raw!EE18="OK",raw!NW18,raw!EE18)</f>
        <v>1</v>
      </c>
      <c r="EE19" s="17">
        <f>if(raw!EF18="OK",raw!NX18,raw!EF18)</f>
        <v>1</v>
      </c>
      <c r="EF19" s="17">
        <f>if(raw!EG18="OK",raw!NY18,raw!EG18)</f>
        <v>1</v>
      </c>
      <c r="EG19" s="17">
        <f>if(raw!EH18="OK",raw!NZ18,raw!EH18)</f>
        <v>1</v>
      </c>
      <c r="EH19" s="17">
        <f>if(raw!EI18="OK",raw!OA18,raw!EI18)</f>
        <v>1</v>
      </c>
      <c r="EI19" s="17" t="str">
        <f>if(raw!EJ18="OK",raw!OB18,raw!EJ18)</f>
        <v>WA</v>
      </c>
      <c r="EJ19" s="17">
        <f>if(raw!EK18="OK",raw!OC18,raw!EK18)</f>
        <v>1</v>
      </c>
      <c r="EK19" s="17">
        <f>if(raw!EL18="OK",raw!OD18,raw!EL18)</f>
        <v>1</v>
      </c>
      <c r="EL19" s="17" t="str">
        <f>if(raw!EM18="OK",raw!OE18,raw!EM18)</f>
        <v>TLE</v>
      </c>
      <c r="EM19" s="17" t="str">
        <f>if(raw!EN18="OK",raw!OF18,raw!EN18)</f>
        <v>TLE</v>
      </c>
      <c r="EN19" s="17">
        <f>if(raw!EO18="OK",raw!OG18,raw!EO18)</f>
        <v>1</v>
      </c>
      <c r="EO19" s="17">
        <f>if(raw!EP18="OK",raw!OH18,raw!EP18)</f>
        <v>1</v>
      </c>
      <c r="EP19" s="17">
        <f>if(raw!EQ18="OK",raw!OI18,raw!EQ18)</f>
        <v>1</v>
      </c>
      <c r="EQ19" s="17" t="str">
        <f>if(raw!ER18="OK",raw!OJ18,raw!ER18)</f>
        <v>WA</v>
      </c>
      <c r="ER19" s="17" t="str">
        <f>if(raw!ES18="OK",raw!OK18,raw!ES18)</f>
        <v>TLE</v>
      </c>
      <c r="ES19" s="17" t="str">
        <f>if(raw!ET18="OK",raw!OL18,raw!ET18)</f>
        <v>TLE</v>
      </c>
      <c r="ET19" s="17">
        <f>if(raw!EU18="OK",raw!OM18,raw!EU18)</f>
        <v>1</v>
      </c>
      <c r="EU19" s="17">
        <f>if(raw!EV18="OK",raw!ON18,raw!EV18)</f>
        <v>1</v>
      </c>
      <c r="EV19" s="17" t="str">
        <f>if(raw!EW18="OK",raw!OO18,raw!EW18)</f>
        <v>WA</v>
      </c>
      <c r="EW19" s="17" t="str">
        <f>if(raw!EX18="OK",raw!OP18,raw!EX18)</f>
        <v>TLE</v>
      </c>
      <c r="EX19" s="17" t="str">
        <f>if(raw!EY18="OK",raw!OQ18,raw!EY18)</f>
        <v>WA</v>
      </c>
      <c r="EY19" s="17">
        <f>if(raw!EZ18="OK",raw!OR18,raw!EZ18)</f>
        <v>1</v>
      </c>
      <c r="EZ19" s="17" t="str">
        <f>if(raw!FA18="OK",raw!OS18,raw!FA18)</f>
        <v>TLE</v>
      </c>
      <c r="FA19" s="17">
        <f>if(raw!FB18="OK",raw!OT18,raw!FB18)</f>
        <v>1</v>
      </c>
      <c r="FB19" s="17">
        <f>if(raw!FC18="OK",raw!OU18,raw!FC18)</f>
        <v>1</v>
      </c>
      <c r="FC19" s="17" t="str">
        <f>if(raw!FD18="OK",raw!OV18,raw!FD18)</f>
        <v>TLE</v>
      </c>
      <c r="FD19" s="17" t="str">
        <f>if(raw!FE18="OK",raw!OW18,raw!FE18)</f>
        <v>TLE</v>
      </c>
      <c r="FE19" s="17" t="str">
        <f>if(raw!FF18="OK",raw!OX18,raw!FF18)</f>
        <v>TLE</v>
      </c>
      <c r="FF19" s="17" t="str">
        <f>if(raw!FG18="OK",raw!OY18,raw!FG18)</f>
        <v>x</v>
      </c>
      <c r="FG19" s="16">
        <f>if(raw!FH18="OK",raw!OZ18,raw!FH18)</f>
        <v>19</v>
      </c>
      <c r="FH19" s="17">
        <f>if(raw!FI18="OK",raw!PA18,raw!FI18)</f>
        <v>13</v>
      </c>
      <c r="FI19" s="17">
        <f>if(raw!FJ18="OK",raw!PB18,raw!FJ18)</f>
        <v>8</v>
      </c>
      <c r="FJ19" s="17">
        <f>if(raw!FK18="OK",raw!PC18,raw!FK18)</f>
        <v>2</v>
      </c>
      <c r="FK19" s="17" t="str">
        <f>if(raw!FL18="OK",raw!PD18,raw!FL18)</f>
        <v>x</v>
      </c>
      <c r="FL19" s="16">
        <f>if(raw!FM18="OK",raw!PE18,raw!FM18)</f>
        <v>1</v>
      </c>
      <c r="FM19" s="17">
        <f>if(raw!FN18="OK",raw!PF18,raw!FN18)</f>
        <v>1</v>
      </c>
      <c r="FN19" s="17">
        <f>if(raw!FO18="OK",raw!PG18,raw!FO18)</f>
        <v>1</v>
      </c>
      <c r="FO19" s="17">
        <f>if(raw!FP18="OK",raw!PH18,raw!FP18)</f>
        <v>1</v>
      </c>
      <c r="FP19" s="17">
        <f>if(raw!FQ18="OK",raw!PI18,raw!FQ18)</f>
        <v>1</v>
      </c>
      <c r="FQ19" s="17">
        <f>if(raw!FR18="OK",raw!PJ18,raw!FR18)</f>
        <v>1</v>
      </c>
      <c r="FR19" s="17">
        <f>if(raw!FS18="OK",raw!PK18,raw!FS18)</f>
        <v>1</v>
      </c>
      <c r="FS19" s="17">
        <f>if(raw!FT18="OK",raw!PL18,raw!FT18)</f>
        <v>1</v>
      </c>
      <c r="FT19" s="17">
        <f>if(raw!FU18="OK",raw!PM18,raw!FU18)</f>
        <v>1</v>
      </c>
      <c r="FU19" s="17">
        <f>if(raw!FV18="OK",raw!PN18,raw!FV18)</f>
        <v>1</v>
      </c>
      <c r="FV19" s="17">
        <f>if(raw!FW18="OK",raw!PO18,raw!FW18)</f>
        <v>1</v>
      </c>
      <c r="FW19" s="17">
        <f>if(raw!FX18="OK",raw!PP18,raw!FX18)</f>
        <v>1</v>
      </c>
      <c r="FX19" s="17">
        <f>if(raw!FY18="OK",raw!PQ18,raw!FY18)</f>
        <v>1</v>
      </c>
      <c r="FY19" s="17">
        <f>if(raw!FZ18="OK",raw!PR18,raw!FZ18)</f>
        <v>1</v>
      </c>
      <c r="FZ19" s="17">
        <f>if(raw!GA18="OK",raw!PS18,raw!GA18)</f>
        <v>1</v>
      </c>
      <c r="GA19" s="17">
        <f>if(raw!GB18="OK",raw!PT18,raw!GB18)</f>
        <v>1</v>
      </c>
      <c r="GB19" s="17">
        <f>if(raw!GC18="OK",raw!PU18,raw!GC18)</f>
        <v>1</v>
      </c>
      <c r="GC19" s="17">
        <f>if(raw!GD18="OK",raw!PV18,raw!GD18)</f>
        <v>1</v>
      </c>
      <c r="GD19" s="17">
        <f>if(raw!GE18="OK",raw!PW18,raw!GE18)</f>
        <v>1</v>
      </c>
      <c r="GE19" s="17">
        <f>if(raw!GF18="OK",raw!PX18,raw!GF18)</f>
        <v>1</v>
      </c>
      <c r="GF19" s="17">
        <f>if(raw!GG18="OK",raw!PY18,raw!GG18)</f>
        <v>1</v>
      </c>
      <c r="GG19" s="17">
        <f>if(raw!GH18="OK",raw!PZ18,raw!GH18)</f>
        <v>1</v>
      </c>
      <c r="GH19" s="17">
        <f>if(raw!GI18="OK",raw!QA18,raw!GI18)</f>
        <v>1</v>
      </c>
      <c r="GI19" s="17">
        <f>if(raw!GJ18="OK",raw!QB18,raw!GJ18)</f>
        <v>1</v>
      </c>
      <c r="GJ19" s="17">
        <f>if(raw!GK18="OK",raw!QC18,raw!GK18)</f>
        <v>1</v>
      </c>
      <c r="GK19" s="17">
        <f>if(raw!GL18="OK",raw!QD18,raw!GL18)</f>
        <v>1</v>
      </c>
      <c r="GL19" s="17">
        <f>if(raw!GM18="OK",raw!QE18,raw!GM18)</f>
        <v>1</v>
      </c>
      <c r="GM19" s="17">
        <f>if(raw!GN18="OK",raw!QF18,raw!GN18)</f>
        <v>1</v>
      </c>
      <c r="GN19" s="17">
        <f>if(raw!GO18="OK",raw!QG18,raw!GO18)</f>
        <v>1</v>
      </c>
      <c r="GO19" s="17">
        <f>if(raw!GP18="OK",raw!QH18,raw!GP18)</f>
        <v>1</v>
      </c>
      <c r="GP19" s="17">
        <f>if(raw!GQ18="OK",raw!QI18,raw!GQ18)</f>
        <v>1</v>
      </c>
      <c r="GQ19" s="17">
        <f>if(raw!GR18="OK",raw!QJ18,raw!GR18)</f>
        <v>1</v>
      </c>
      <c r="GR19" s="17">
        <f>if(raw!GS18="OK",raw!QK18,raw!GS18)</f>
        <v>1</v>
      </c>
      <c r="GS19" s="17" t="str">
        <f>if(raw!GT18="OK",raw!QL18,raw!GT18)</f>
        <v>TLE</v>
      </c>
      <c r="GT19" s="17" t="str">
        <f>if(raw!GU18="OK",raw!QM18,raw!GU18)</f>
        <v>TLE</v>
      </c>
      <c r="GU19" s="17" t="str">
        <f>if(raw!GV18="OK",raw!QN18,raw!GV18)</f>
        <v>TLE</v>
      </c>
      <c r="GV19" s="17" t="str">
        <f>if(raw!GW18="OK",raw!QO18,raw!GW18)</f>
        <v>TLE</v>
      </c>
      <c r="GW19" s="17" t="str">
        <f>if(raw!GX18="OK",raw!QP18,raw!GX18)</f>
        <v>TLE</v>
      </c>
      <c r="GX19" s="17" t="str">
        <f>if(raw!GY18="OK",raw!QQ18,raw!GY18)</f>
        <v>TLE</v>
      </c>
      <c r="GY19" s="17" t="str">
        <f>if(raw!GZ18="OK",raw!QR18,raw!GZ18)</f>
        <v>TLE</v>
      </c>
      <c r="GZ19" s="17" t="str">
        <f>if(raw!HA18="OK",raw!QS18,raw!HA18)</f>
        <v>TLE</v>
      </c>
      <c r="HA19" s="17" t="str">
        <f>if(raw!HB18="OK",raw!QT18,raw!HB18)</f>
        <v>TLE</v>
      </c>
      <c r="HB19" s="17" t="str">
        <f>if(raw!HC18="OK",raw!QU18,raw!HC18)</f>
        <v>TLE</v>
      </c>
      <c r="HC19" s="17" t="str">
        <f>if(raw!HD18="OK",raw!QV18,raw!HD18)</f>
        <v>TLE</v>
      </c>
      <c r="HD19" s="17" t="str">
        <f>if(raw!HE18="OK",raw!QW18,raw!HE18)</f>
        <v>TLE</v>
      </c>
      <c r="HE19" s="17" t="str">
        <f>if(raw!HF18="OK",raw!QX18,raw!HF18)</f>
        <v>TLE</v>
      </c>
      <c r="HF19" s="17" t="str">
        <f>if(raw!HG18="OK",raw!QY18,raw!HG18)</f>
        <v>TLE</v>
      </c>
      <c r="HG19" s="17" t="str">
        <f>if(raw!HH18="OK",raw!QZ18,raw!HH18)</f>
        <v>TLE</v>
      </c>
      <c r="HH19" s="17" t="str">
        <f>if(raw!HI18="OK",raw!RA18,raw!HI18)</f>
        <v>TLE</v>
      </c>
      <c r="HI19" s="17" t="str">
        <f>if(raw!HJ18="OK",raw!RB18,raw!HJ18)</f>
        <v>TLE</v>
      </c>
      <c r="HJ19" s="17" t="str">
        <f>if(raw!HK18="OK",raw!RC18,raw!HK18)</f>
        <v>TLE</v>
      </c>
      <c r="HK19" s="17" t="str">
        <f>if(raw!HL18="OK",raw!RD18,raw!HL18)</f>
        <v>TLE</v>
      </c>
      <c r="HL19" s="17" t="str">
        <f>if(raw!HM18="OK",raw!RE18,raw!HM18)</f>
        <v>TLE</v>
      </c>
      <c r="HM19" s="17" t="str">
        <f>if(raw!HN18="OK",raw!RF18,raw!HN18)</f>
        <v>TLE</v>
      </c>
      <c r="HN19" s="17" t="str">
        <f>if(raw!HO18="OK",raw!RG18,raw!HO18)</f>
        <v>TLE</v>
      </c>
      <c r="HO19" s="17" t="str">
        <f>if(raw!HP18="OK",raw!RH18,raw!HP18)</f>
        <v>TLE</v>
      </c>
      <c r="HP19" s="17" t="str">
        <f>if(raw!HQ18="OK",raw!RI18,raw!HQ18)</f>
        <v>TLE</v>
      </c>
      <c r="HQ19" s="17" t="str">
        <f>if(raw!HR18="OK",raw!RJ18,raw!HR18)</f>
        <v>x</v>
      </c>
      <c r="HR19" s="16">
        <f>if(raw!HS18="OK",raw!RK18,raw!HS18)</f>
        <v>1</v>
      </c>
      <c r="HS19" s="17" t="str">
        <f>if(raw!HT18="OK",raw!RL18,raw!HT18)</f>
        <v>WA</v>
      </c>
      <c r="HT19" s="17" t="str">
        <f>if(raw!HU18="OK",raw!RM18,raw!HU18)</f>
        <v>WA</v>
      </c>
      <c r="HU19" s="17" t="str">
        <f>if(raw!HV18="OK",raw!RN18,raw!HV18)</f>
        <v>WA</v>
      </c>
      <c r="HV19" s="17" t="str">
        <f>if(raw!HW18="OK",raw!RO18,raw!HW18)</f>
        <v>WA</v>
      </c>
      <c r="HW19" s="17" t="str">
        <f>if(raw!HX18="OK",raw!RP18,raw!HX18)</f>
        <v>WA</v>
      </c>
      <c r="HX19" s="17" t="str">
        <f>if(raw!HY18="OK",raw!RQ18,raw!HY18)</f>
        <v>WA</v>
      </c>
      <c r="HY19" s="17" t="str">
        <f>if(raw!HZ18="OK",raw!RR18,raw!HZ18)</f>
        <v>WA</v>
      </c>
      <c r="HZ19" s="17" t="str">
        <f>if(raw!IA18="OK",raw!RS18,raw!IA18)</f>
        <v>WA</v>
      </c>
      <c r="IA19" s="17" t="str">
        <f>if(raw!IB18="OK",raw!RT18,raw!IB18)</f>
        <v>TLE</v>
      </c>
      <c r="IB19" s="17" t="str">
        <f>if(raw!IC18="OK",raw!RU18,raw!IC18)</f>
        <v>TLE</v>
      </c>
      <c r="IC19" s="17" t="str">
        <f>if(raw!ID18="OK",raw!RV18,raw!ID18)</f>
        <v>TLE</v>
      </c>
      <c r="ID19" s="17" t="str">
        <f>if(raw!IE18="OK",raw!RW18,raw!IE18)</f>
        <v>TLE</v>
      </c>
      <c r="IE19" s="17" t="str">
        <f>if(raw!IF18="OK",raw!RX18,raw!IF18)</f>
        <v>TLE</v>
      </c>
      <c r="IF19" s="17" t="str">
        <f>if(raw!IG18="OK",raw!RY18,raw!IG18)</f>
        <v>TLE</v>
      </c>
      <c r="IG19" s="17" t="str">
        <f>if(raw!IH18="OK",raw!RZ18,raw!IH18)</f>
        <v>TLE</v>
      </c>
      <c r="IH19" s="17" t="str">
        <f>if(raw!II18="OK",raw!SA18,raw!II18)</f>
        <v>TLE</v>
      </c>
      <c r="II19" s="17" t="str">
        <f>if(raw!IJ18="OK",raw!SB18,raw!IJ18)</f>
        <v>TLE</v>
      </c>
      <c r="IJ19" s="17" t="str">
        <f>if(raw!IK18="OK",raw!SC18,raw!IK18)</f>
        <v>TLE</v>
      </c>
      <c r="IK19" s="17" t="str">
        <f>if(raw!IL18="OK",raw!SD18,raw!IL18)</f>
        <v>TLE</v>
      </c>
      <c r="IL19" s="17" t="str">
        <f>if(raw!IM18="OK",raw!SE18,raw!IM18)</f>
        <v>TLE</v>
      </c>
      <c r="IM19" s="17" t="str">
        <f>if(raw!IN18="OK",raw!SF18,raw!IN18)</f>
        <v>TLE</v>
      </c>
      <c r="IN19" s="17" t="str">
        <f>if(raw!IO18="OK",raw!SG18,raw!IO18)</f>
        <v>TLE</v>
      </c>
      <c r="IO19" s="17" t="str">
        <f>if(raw!IP18="OK",raw!SH18,raw!IP18)</f>
        <v>TLE</v>
      </c>
      <c r="IP19" s="17" t="str">
        <f>if(raw!IQ18="OK",raw!SI18,raw!IQ18)</f>
        <v>TLE</v>
      </c>
      <c r="IQ19" s="17" t="str">
        <f>if(raw!IR18="OK",raw!SJ18,raw!IR18)</f>
        <v>TLE</v>
      </c>
      <c r="IR19" s="17" t="str">
        <f>if(raw!IS18="OK",raw!SK18,raw!IS18)</f>
        <v>TLE</v>
      </c>
      <c r="IS19" s="17" t="str">
        <f>if(raw!IT18="OK",raw!SL18,raw!IT18)</f>
        <v>TLE</v>
      </c>
      <c r="IT19" s="17" t="str">
        <f>if(raw!IU18="OK",raw!SM18,raw!IU18)</f>
        <v>TLE</v>
      </c>
      <c r="IU19" s="17" t="str">
        <f>if(raw!IV18="OK",raw!SN18,raw!IV18)</f>
        <v>TLE</v>
      </c>
      <c r="IV19" s="17" t="str">
        <f>if(raw!IW18="OK",raw!SO18,raw!IW18)</f>
        <v>TLE</v>
      </c>
      <c r="IW19" s="17" t="str">
        <f>if(raw!IX18="OK",raw!SP18,raw!IX18)</f>
        <v>TLE</v>
      </c>
      <c r="IX19" s="17" t="str">
        <f>if(raw!IY18="OK",raw!SQ18,raw!IY18)</f>
        <v>TLE</v>
      </c>
      <c r="IY19" s="17" t="str">
        <f>if(raw!IZ18="OK",raw!SR18,raw!IZ18)</f>
        <v>TLE</v>
      </c>
      <c r="IZ19" s="17" t="str">
        <f>if(raw!JA18="OK",raw!SS18,raw!JA18)</f>
        <v>TLE</v>
      </c>
      <c r="JA19" s="17" t="str">
        <f>if(raw!JB18="OK",raw!ST18,raw!JB18)</f>
        <v>TLE</v>
      </c>
      <c r="JB19" s="17" t="str">
        <f>if(raw!JC18="OK",raw!SU18,raw!JC18)</f>
        <v>TLE</v>
      </c>
      <c r="JC19" s="17" t="str">
        <f>if(raw!JD18="OK",raw!SV18,raw!JD18)</f>
        <v>TLE</v>
      </c>
      <c r="JD19" s="17" t="str">
        <f>if(raw!JE18="OK",raw!SW18,raw!JE18)</f>
        <v>TLE</v>
      </c>
      <c r="JE19" s="17" t="str">
        <f>if(raw!JF18="OK",raw!SX18,raw!JF18)</f>
        <v>TLE</v>
      </c>
      <c r="JF19" s="17" t="str">
        <f>if(raw!JG18="OK",raw!SY18,raw!JG18)</f>
        <v>TLE</v>
      </c>
      <c r="JG19" s="17" t="str">
        <f>if(raw!JH18="OK",raw!SZ18,raw!JH18)</f>
        <v>TLE</v>
      </c>
      <c r="JH19" s="17" t="str">
        <f>if(raw!JI18="OK",raw!TA18,raw!JI18)</f>
        <v>TLE</v>
      </c>
      <c r="JI19" s="17" t="str">
        <f>if(raw!JJ18="OK",raw!TB18,raw!JJ18)</f>
        <v>TLE</v>
      </c>
      <c r="JJ19" s="17" t="str">
        <f>if(raw!JK18="OK",raw!TC18,raw!JK18)</f>
        <v>TLE</v>
      </c>
    </row>
    <row r="20">
      <c r="A20" s="13">
        <v>3.0</v>
      </c>
      <c r="B20" s="13">
        <f t="shared" si="1"/>
        <v>18</v>
      </c>
      <c r="C20" s="14" t="str">
        <f>raw!B19</f>
        <v>RG161MihailoTrajkovic</v>
      </c>
      <c r="D20" s="14" t="str">
        <f>raw!C19</f>
        <v>Mihailo</v>
      </c>
      <c r="E20" s="14" t="str">
        <f>raw!D19</f>
        <v>Trajković</v>
      </c>
      <c r="F20" s="15">
        <f t="shared" si="2"/>
        <v>132</v>
      </c>
      <c r="G20" s="14" t="str">
        <f>raw!F19</f>
        <v>ODOBREN</v>
      </c>
      <c r="H20" s="14" t="str">
        <f>raw!G19</f>
        <v>Stari grad</v>
      </c>
      <c r="I20" s="14" t="str">
        <f>raw!H19</f>
        <v>Računarska gimnazija</v>
      </c>
      <c r="J20" s="14" t="str">
        <f>raw!I19</f>
        <v>III</v>
      </c>
      <c r="K20" s="14" t="str">
        <f>raw!J19</f>
        <v>A</v>
      </c>
      <c r="L20" s="14" t="str">
        <f>raw!K19</f>
        <v/>
      </c>
      <c r="M20" s="16">
        <f>raw!M19</f>
        <v>20</v>
      </c>
      <c r="N20" s="17">
        <f>raw!N19</f>
        <v>13</v>
      </c>
      <c r="O20" s="17">
        <f>raw!O19</f>
        <v>49</v>
      </c>
      <c r="P20" s="17">
        <f>raw!Q19</f>
        <v>50</v>
      </c>
      <c r="Q20" s="17">
        <f>raw!R19</f>
        <v>0</v>
      </c>
      <c r="R20" s="17" t="str">
        <f>raw!S19</f>
        <v>-</v>
      </c>
      <c r="S20" s="17" t="str">
        <f>if(raw!T19="OK",raw!JL19,raw!T19)</f>
        <v>x</v>
      </c>
      <c r="T20" s="17" t="str">
        <f>if(raw!U19="OK",raw!JM19,raw!U19)</f>
        <v>x</v>
      </c>
      <c r="U20" s="16">
        <f>if(raw!V19="OK",raw!JN19,raw!V19)</f>
        <v>1</v>
      </c>
      <c r="V20" s="17">
        <f>if(raw!W19="OK",raw!JO19,raw!W19)</f>
        <v>1</v>
      </c>
      <c r="W20" s="17">
        <f>if(raw!X19="OK",raw!JP19,raw!X19)</f>
        <v>1</v>
      </c>
      <c r="X20" s="17">
        <f>if(raw!Y19="OK",raw!JQ19,raw!Y19)</f>
        <v>1</v>
      </c>
      <c r="Y20" s="17">
        <f>if(raw!Z19="OK",raw!JR19,raw!Z19)</f>
        <v>1</v>
      </c>
      <c r="Z20" s="17" t="str">
        <f>if(raw!AA19="OK",raw!JS19,raw!AA19)</f>
        <v>TLE</v>
      </c>
      <c r="AA20" s="17" t="str">
        <f>if(raw!AB19="OK",raw!JT19,raw!AB19)</f>
        <v>TLE</v>
      </c>
      <c r="AB20" s="17" t="str">
        <f>if(raw!AC19="OK",raw!JU19,raw!AC19)</f>
        <v>TLE</v>
      </c>
      <c r="AC20" s="17" t="str">
        <f>if(raw!AD19="OK",raw!JV19,raw!AD19)</f>
        <v>TLE</v>
      </c>
      <c r="AD20" s="17" t="str">
        <f>if(raw!AE19="OK",raw!JW19,raw!AE19)</f>
        <v>TLE</v>
      </c>
      <c r="AE20" s="17" t="str">
        <f>if(raw!AF19="OK",raw!JX19,raw!AF19)</f>
        <v>RTE</v>
      </c>
      <c r="AF20" s="17" t="str">
        <f>if(raw!AG19="OK",raw!JY19,raw!AG19)</f>
        <v>RTE</v>
      </c>
      <c r="AG20" s="17" t="str">
        <f>if(raw!AH19="OK",raw!JZ19,raw!AH19)</f>
        <v>RTE</v>
      </c>
      <c r="AH20" s="17" t="str">
        <f>if(raw!AI19="OK",raw!KA19,raw!AI19)</f>
        <v>RTE</v>
      </c>
      <c r="AI20" s="17" t="str">
        <f>if(raw!AJ19="OK",raw!KB19,raw!AJ19)</f>
        <v>RTE</v>
      </c>
      <c r="AJ20" s="17" t="str">
        <f>if(raw!AK19="OK",raw!KC19,raw!AK19)</f>
        <v>RTE</v>
      </c>
      <c r="AK20" s="17" t="str">
        <f>if(raw!AL19="OK",raw!KD19,raw!AL19)</f>
        <v>RTE</v>
      </c>
      <c r="AL20" s="17" t="str">
        <f>if(raw!AM19="OK",raw!KE19,raw!AM19)</f>
        <v>RTE</v>
      </c>
      <c r="AM20" s="17" t="str">
        <f>if(raw!AN19="OK",raw!KF19,raw!AN19)</f>
        <v>RTE</v>
      </c>
      <c r="AN20" s="17" t="str">
        <f>if(raw!AO19="OK",raw!KG19,raw!AO19)</f>
        <v>RTE</v>
      </c>
      <c r="AO20" s="17" t="str">
        <f>if(raw!AP19="OK",raw!KH19,raw!AP19)</f>
        <v>x</v>
      </c>
      <c r="AP20" s="16">
        <f>if(raw!AQ19="OK",raw!KI19,raw!AQ19)</f>
        <v>1</v>
      </c>
      <c r="AQ20" s="17">
        <f>if(raw!AR19="OK",raw!KJ19,raw!AR19)</f>
        <v>1</v>
      </c>
      <c r="AR20" s="17">
        <f>if(raw!AS19="OK",raw!KK19,raw!AS19)</f>
        <v>1</v>
      </c>
      <c r="AS20" s="17">
        <f>if(raw!AT19="OK",raw!KL19,raw!AT19)</f>
        <v>1</v>
      </c>
      <c r="AT20" s="17">
        <f>if(raw!AU19="OK",raw!KM19,raw!AU19)</f>
        <v>1</v>
      </c>
      <c r="AU20" s="17">
        <f>if(raw!AV19="OK",raw!KN19,raw!AV19)</f>
        <v>1</v>
      </c>
      <c r="AV20" s="17">
        <f>if(raw!AW19="OK",raw!KO19,raw!AW19)</f>
        <v>1</v>
      </c>
      <c r="AW20" s="17">
        <f>if(raw!AX19="OK",raw!KP19,raw!AX19)</f>
        <v>1</v>
      </c>
      <c r="AX20" s="17" t="str">
        <f>if(raw!AY19="OK",raw!KQ19,raw!AY19)</f>
        <v>WA</v>
      </c>
      <c r="AY20" s="17" t="str">
        <f>if(raw!AZ19="OK",raw!KR19,raw!AZ19)</f>
        <v>WA</v>
      </c>
      <c r="AZ20" s="17" t="str">
        <f>if(raw!BA19="OK",raw!KS19,raw!BA19)</f>
        <v>WA</v>
      </c>
      <c r="BA20" s="17" t="str">
        <f>if(raw!BB19="OK",raw!KT19,raw!BB19)</f>
        <v>WA</v>
      </c>
      <c r="BB20" s="17" t="str">
        <f>if(raw!BC19="OK",raw!KU19,raw!BC19)</f>
        <v>WA</v>
      </c>
      <c r="BC20" s="17" t="str">
        <f>if(raw!BD19="OK",raw!KV19,raw!BD19)</f>
        <v>WA</v>
      </c>
      <c r="BD20" s="17" t="str">
        <f>if(raw!BE19="OK",raw!KW19,raw!BE19)</f>
        <v>WA</v>
      </c>
      <c r="BE20" s="17" t="str">
        <f>if(raw!BF19="OK",raw!KX19,raw!BF19)</f>
        <v>WA</v>
      </c>
      <c r="BF20" s="17" t="str">
        <f>if(raw!BG19="OK",raw!KY19,raw!BG19)</f>
        <v>WA</v>
      </c>
      <c r="BG20" s="17" t="str">
        <f>if(raw!BH19="OK",raw!KZ19,raw!BH19)</f>
        <v>WA</v>
      </c>
      <c r="BH20" s="17" t="str">
        <f>if(raw!BI19="OK",raw!LA19,raw!BI19)</f>
        <v>WA</v>
      </c>
      <c r="BI20" s="17" t="str">
        <f>if(raw!BJ19="OK",raw!LB19,raw!BJ19)</f>
        <v>WA</v>
      </c>
      <c r="BJ20" s="17" t="str">
        <f>if(raw!BK19="OK",raw!LC19,raw!BK19)</f>
        <v>WA</v>
      </c>
      <c r="BK20" s="17" t="str">
        <f>if(raw!BL19="OK",raw!LD19,raw!BL19)</f>
        <v>WA</v>
      </c>
      <c r="BL20" s="17" t="str">
        <f>if(raw!BM19="OK",raw!LE19,raw!BM19)</f>
        <v>WA</v>
      </c>
      <c r="BM20" s="17" t="str">
        <f>if(raw!BN19="OK",raw!LF19,raw!BN19)</f>
        <v>WA</v>
      </c>
      <c r="BN20" s="17" t="str">
        <f>if(raw!BO19="OK",raw!LG19,raw!BO19)</f>
        <v>WA</v>
      </c>
      <c r="BO20" s="17" t="str">
        <f>if(raw!BP19="OK",raw!LH19,raw!BP19)</f>
        <v>WA</v>
      </c>
      <c r="BP20" s="17" t="str">
        <f>if(raw!BQ19="OK",raw!LI19,raw!BQ19)</f>
        <v>WA</v>
      </c>
      <c r="BQ20" s="17" t="str">
        <f>if(raw!BR19="OK",raw!LJ19,raw!BR19)</f>
        <v>WA</v>
      </c>
      <c r="BR20" s="17" t="str">
        <f>if(raw!BS19="OK",raw!LK19,raw!BS19)</f>
        <v>WA</v>
      </c>
      <c r="BS20" s="17" t="str">
        <f>if(raw!BT19="OK",raw!LL19,raw!BT19)</f>
        <v>WA</v>
      </c>
      <c r="BT20" s="17" t="str">
        <f>if(raw!BU19="OK",raw!LM19,raw!BU19)</f>
        <v>WA</v>
      </c>
      <c r="BU20" s="17" t="str">
        <f>if(raw!BV19="OK",raw!LN19,raw!BV19)</f>
        <v>WA</v>
      </c>
      <c r="BV20" s="17" t="str">
        <f>if(raw!BW19="OK",raw!LO19,raw!BW19)</f>
        <v>WA</v>
      </c>
      <c r="BW20" s="17" t="str">
        <f>if(raw!BX19="OK",raw!LP19,raw!BX19)</f>
        <v>WA</v>
      </c>
      <c r="BX20" s="17" t="str">
        <f>if(raw!BY19="OK",raw!LQ19,raw!BY19)</f>
        <v>WA</v>
      </c>
      <c r="BY20" s="17" t="str">
        <f>if(raw!BZ19="OK",raw!LR19,raw!BZ19)</f>
        <v>WA</v>
      </c>
      <c r="BZ20" s="17" t="str">
        <f>if(raw!CA19="OK",raw!LS19,raw!CA19)</f>
        <v>WA</v>
      </c>
      <c r="CA20" s="17" t="str">
        <f>if(raw!CB19="OK",raw!LT19,raw!CB19)</f>
        <v>WA</v>
      </c>
      <c r="CB20" s="17" t="str">
        <f>if(raw!CC19="OK",raw!LU19,raw!CC19)</f>
        <v>WA</v>
      </c>
      <c r="CC20" s="17" t="str">
        <f>if(raw!CD19="OK",raw!LV19,raw!CD19)</f>
        <v>WA</v>
      </c>
      <c r="CD20" s="17" t="str">
        <f>if(raw!CE19="OK",raw!LW19,raw!CE19)</f>
        <v>WA</v>
      </c>
      <c r="CE20" s="17" t="str">
        <f>if(raw!CF19="OK",raw!LX19,raw!CF19)</f>
        <v>WA</v>
      </c>
      <c r="CF20" s="17" t="str">
        <f>if(raw!CG19="OK",raw!LY19,raw!CG19)</f>
        <v>WA</v>
      </c>
      <c r="CG20" s="17" t="str">
        <f>if(raw!CH19="OK",raw!LZ19,raw!CH19)</f>
        <v>WA</v>
      </c>
      <c r="CH20" s="17" t="str">
        <f>if(raw!CI19="OK",raw!MA19,raw!CI19)</f>
        <v>WA</v>
      </c>
      <c r="CI20" s="17" t="str">
        <f>if(raw!CJ19="OK",raw!MB19,raw!CJ19)</f>
        <v>WA</v>
      </c>
      <c r="CJ20" s="17" t="str">
        <f>if(raw!CK19="OK",raw!MC19,raw!CK19)</f>
        <v>WA</v>
      </c>
      <c r="CK20" s="17" t="str">
        <f>if(raw!CL19="OK",raw!MD19,raw!CL19)</f>
        <v>WA</v>
      </c>
      <c r="CL20" s="17" t="str">
        <f>if(raw!CM19="OK",raw!ME19,raw!CM19)</f>
        <v>WA</v>
      </c>
      <c r="CM20" s="17" t="str">
        <f>if(raw!CN19="OK",raw!MF19,raw!CN19)</f>
        <v>TLE</v>
      </c>
      <c r="CN20" s="17" t="str">
        <f>if(raw!CO19="OK",raw!MG19,raw!CO19)</f>
        <v>TLE</v>
      </c>
      <c r="CO20" s="17" t="str">
        <f>if(raw!CP19="OK",raw!MH19,raw!CP19)</f>
        <v>TLE</v>
      </c>
      <c r="CP20" s="17" t="str">
        <f>if(raw!CQ19="OK",raw!MI19,raw!CQ19)</f>
        <v>TLE</v>
      </c>
      <c r="CQ20" s="17" t="str">
        <f>if(raw!CR19="OK",raw!MJ19,raw!CR19)</f>
        <v>TLE</v>
      </c>
      <c r="CR20" s="17" t="str">
        <f>if(raw!CS19="OK",raw!MK19,raw!CS19)</f>
        <v>TLE</v>
      </c>
      <c r="CS20" s="17" t="str">
        <f>if(raw!CT19="OK",raw!ML19,raw!CT19)</f>
        <v>TLE</v>
      </c>
      <c r="CT20" s="17" t="str">
        <f>if(raw!CU19="OK",raw!MM19,raw!CU19)</f>
        <v>TLE</v>
      </c>
      <c r="CU20" s="17" t="str">
        <f>if(raw!CV19="OK",raw!MN19,raw!CV19)</f>
        <v>TLE</v>
      </c>
      <c r="CV20" s="17" t="str">
        <f>if(raw!CW19="OK",raw!MO19,raw!CW19)</f>
        <v>TLE</v>
      </c>
      <c r="CW20" s="17" t="str">
        <f>if(raw!CX19="OK",raw!MP19,raw!CX19)</f>
        <v>TLE</v>
      </c>
      <c r="CX20" s="17" t="str">
        <f>if(raw!CY19="OK",raw!MQ19,raw!CY19)</f>
        <v>TLE</v>
      </c>
      <c r="CY20" s="17" t="str">
        <f>if(raw!CZ19="OK",raw!MR19,raw!CZ19)</f>
        <v>x</v>
      </c>
      <c r="CZ20" s="16">
        <f>if(raw!DA19="OK",raw!MS19,raw!DA19)</f>
        <v>1</v>
      </c>
      <c r="DA20" s="17">
        <f>if(raw!DB19="OK",raw!MT19,raw!DB19)</f>
        <v>1</v>
      </c>
      <c r="DB20" s="17">
        <f>if(raw!DC19="OK",raw!MU19,raw!DC19)</f>
        <v>1</v>
      </c>
      <c r="DC20" s="17">
        <f>if(raw!DD19="OK",raw!MV19,raw!DD19)</f>
        <v>1</v>
      </c>
      <c r="DD20" s="17">
        <f>if(raw!DE19="OK",raw!MW19,raw!DE19)</f>
        <v>1</v>
      </c>
      <c r="DE20" s="17">
        <f>if(raw!DF19="OK",raw!MX19,raw!DF19)</f>
        <v>1</v>
      </c>
      <c r="DF20" s="17">
        <f>if(raw!DG19="OK",raw!MY19,raw!DG19)</f>
        <v>1</v>
      </c>
      <c r="DG20" s="17">
        <f>if(raw!DH19="OK",raw!MZ19,raw!DH19)</f>
        <v>1</v>
      </c>
      <c r="DH20" s="17">
        <f>if(raw!DI19="OK",raw!NA19,raw!DI19)</f>
        <v>1</v>
      </c>
      <c r="DI20" s="17">
        <f>if(raw!DJ19="OK",raw!NB19,raw!DJ19)</f>
        <v>1</v>
      </c>
      <c r="DJ20" s="17">
        <f>if(raw!DK19="OK",raw!NC19,raw!DK19)</f>
        <v>1</v>
      </c>
      <c r="DK20" s="17">
        <f>if(raw!DL19="OK",raw!ND19,raw!DL19)</f>
        <v>1</v>
      </c>
      <c r="DL20" s="17">
        <f>if(raw!DM19="OK",raw!NE19,raw!DM19)</f>
        <v>1</v>
      </c>
      <c r="DM20" s="17">
        <f>if(raw!DN19="OK",raw!NF19,raw!DN19)</f>
        <v>1</v>
      </c>
      <c r="DN20" s="17">
        <f>if(raw!DO19="OK",raw!NG19,raw!DO19)</f>
        <v>1</v>
      </c>
      <c r="DO20" s="17">
        <f>if(raw!DP19="OK",raw!NH19,raw!DP19)</f>
        <v>1</v>
      </c>
      <c r="DP20" s="17">
        <f>if(raw!DQ19="OK",raw!NI19,raw!DQ19)</f>
        <v>1</v>
      </c>
      <c r="DQ20" s="17">
        <f>if(raw!DR19="OK",raw!NJ19,raw!DR19)</f>
        <v>1</v>
      </c>
      <c r="DR20" s="17">
        <f>if(raw!DS19="OK",raw!NK19,raw!DS19)</f>
        <v>1</v>
      </c>
      <c r="DS20" s="17">
        <f>if(raw!DT19="OK",raw!NL19,raw!DT19)</f>
        <v>1</v>
      </c>
      <c r="DT20" s="17">
        <f>if(raw!DU19="OK",raw!NM19,raw!DU19)</f>
        <v>1</v>
      </c>
      <c r="DU20" s="17">
        <f>if(raw!DV19="OK",raw!NN19,raw!DV19)</f>
        <v>1</v>
      </c>
      <c r="DV20" s="17">
        <f>if(raw!DW19="OK",raw!NO19,raw!DW19)</f>
        <v>1</v>
      </c>
      <c r="DW20" s="17">
        <f>if(raw!DX19="OK",raw!NP19,raw!DX19)</f>
        <v>1</v>
      </c>
      <c r="DX20" s="17">
        <f>if(raw!DY19="OK",raw!NQ19,raw!DY19)</f>
        <v>1</v>
      </c>
      <c r="DY20" s="17">
        <f>if(raw!DZ19="OK",raw!NR19,raw!DZ19)</f>
        <v>1</v>
      </c>
      <c r="DZ20" s="17">
        <f>if(raw!EA19="OK",raw!NS19,raw!EA19)</f>
        <v>1</v>
      </c>
      <c r="EA20" s="17">
        <f>if(raw!EB19="OK",raw!NT19,raw!EB19)</f>
        <v>1</v>
      </c>
      <c r="EB20" s="17">
        <f>if(raw!EC19="OK",raw!NU19,raw!EC19)</f>
        <v>1</v>
      </c>
      <c r="EC20" s="17">
        <f>if(raw!ED19="OK",raw!NV19,raw!ED19)</f>
        <v>1</v>
      </c>
      <c r="ED20" s="17">
        <f>if(raw!EE19="OK",raw!NW19,raw!EE19)</f>
        <v>1</v>
      </c>
      <c r="EE20" s="17">
        <f>if(raw!EF19="OK",raw!NX19,raw!EF19)</f>
        <v>1</v>
      </c>
      <c r="EF20" s="17">
        <f>if(raw!EG19="OK",raw!NY19,raw!EG19)</f>
        <v>1</v>
      </c>
      <c r="EG20" s="17">
        <f>if(raw!EH19="OK",raw!NZ19,raw!EH19)</f>
        <v>1</v>
      </c>
      <c r="EH20" s="17">
        <f>if(raw!EI19="OK",raw!OA19,raw!EI19)</f>
        <v>1</v>
      </c>
      <c r="EI20" s="17" t="str">
        <f>if(raw!EJ19="OK",raw!OB19,raw!EJ19)</f>
        <v>WA</v>
      </c>
      <c r="EJ20" s="17">
        <f>if(raw!EK19="OK",raw!OC19,raw!EK19)</f>
        <v>1</v>
      </c>
      <c r="EK20" s="17">
        <f>if(raw!EL19="OK",raw!OD19,raw!EL19)</f>
        <v>1</v>
      </c>
      <c r="EL20" s="17" t="str">
        <f>if(raw!EM19="OK",raw!OE19,raw!EM19)</f>
        <v>TLE</v>
      </c>
      <c r="EM20" s="17" t="str">
        <f>if(raw!EN19="OK",raw!OF19,raw!EN19)</f>
        <v>TLE</v>
      </c>
      <c r="EN20" s="17" t="str">
        <f>if(raw!EO19="OK",raw!OG19,raw!EO19)</f>
        <v>TLE</v>
      </c>
      <c r="EO20" s="17" t="str">
        <f>if(raw!EP19="OK",raw!OH19,raw!EP19)</f>
        <v>TLE</v>
      </c>
      <c r="EP20" s="17" t="str">
        <f>if(raw!EQ19="OK",raw!OI19,raw!EQ19)</f>
        <v>TLE</v>
      </c>
      <c r="EQ20" s="17" t="str">
        <f>if(raw!ER19="OK",raw!OJ19,raw!ER19)</f>
        <v>TLE</v>
      </c>
      <c r="ER20" s="17" t="str">
        <f>if(raw!ES19="OK",raw!OK19,raw!ES19)</f>
        <v>TLE</v>
      </c>
      <c r="ES20" s="17" t="str">
        <f>if(raw!ET19="OK",raw!OL19,raw!ET19)</f>
        <v>TLE</v>
      </c>
      <c r="ET20" s="17" t="str">
        <f>if(raw!EU19="OK",raw!OM19,raw!EU19)</f>
        <v>TLE</v>
      </c>
      <c r="EU20" s="17" t="str">
        <f>if(raw!EV19="OK",raw!ON19,raw!EV19)</f>
        <v>TLE</v>
      </c>
      <c r="EV20" s="17" t="str">
        <f>if(raw!EW19="OK",raw!OO19,raw!EW19)</f>
        <v>TLE</v>
      </c>
      <c r="EW20" s="17" t="str">
        <f>if(raw!EX19="OK",raw!OP19,raw!EX19)</f>
        <v>TLE</v>
      </c>
      <c r="EX20" s="17" t="str">
        <f>if(raw!EY19="OK",raw!OQ19,raw!EY19)</f>
        <v>TLE</v>
      </c>
      <c r="EY20" s="17" t="str">
        <f>if(raw!EZ19="OK",raw!OR19,raw!EZ19)</f>
        <v>TLE</v>
      </c>
      <c r="EZ20" s="17" t="str">
        <f>if(raw!FA19="OK",raw!OS19,raw!FA19)</f>
        <v>TLE</v>
      </c>
      <c r="FA20" s="17">
        <f>if(raw!FB19="OK",raw!OT19,raw!FB19)</f>
        <v>1</v>
      </c>
      <c r="FB20" s="17">
        <f>if(raw!FC19="OK",raw!OU19,raw!FC19)</f>
        <v>1</v>
      </c>
      <c r="FC20" s="17" t="str">
        <f>if(raw!FD19="OK",raw!OV19,raw!FD19)</f>
        <v>TLE</v>
      </c>
      <c r="FD20" s="17" t="str">
        <f>if(raw!FE19="OK",raw!OW19,raw!FE19)</f>
        <v>TLE</v>
      </c>
      <c r="FE20" s="17" t="str">
        <f>if(raw!FF19="OK",raw!OX19,raw!FF19)</f>
        <v>TLE</v>
      </c>
      <c r="FF20" s="17" t="str">
        <f>if(raw!FG19="OK",raw!OY19,raw!FG19)</f>
        <v>x</v>
      </c>
      <c r="FG20" s="16">
        <f>if(raw!FH19="OK",raw!OZ19,raw!FH19)</f>
        <v>25</v>
      </c>
      <c r="FH20" s="17">
        <f>if(raw!FI19="OK",raw!PA19,raw!FI19)</f>
        <v>25</v>
      </c>
      <c r="FI20" s="17" t="str">
        <f>if(raw!FJ19="OK",raw!PB19,raw!FJ19)</f>
        <v>WA</v>
      </c>
      <c r="FJ20" s="17" t="str">
        <f>if(raw!FK19="OK",raw!PC19,raw!FK19)</f>
        <v>WA</v>
      </c>
      <c r="FK20" s="17" t="str">
        <f>if(raw!FL19="OK",raw!PD19,raw!FL19)</f>
        <v>x</v>
      </c>
      <c r="FL20" s="16">
        <f>if(raw!FM19="OK",raw!PE19,raw!FM19)</f>
        <v>1</v>
      </c>
      <c r="FM20" s="17">
        <f>if(raw!FN19="OK",raw!PF19,raw!FN19)</f>
        <v>1</v>
      </c>
      <c r="FN20" s="17" t="str">
        <f>if(raw!FO19="OK",raw!PG19,raw!FO19)</f>
        <v>WA</v>
      </c>
      <c r="FO20" s="17" t="str">
        <f>if(raw!FP19="OK",raw!PH19,raw!FP19)</f>
        <v>WA</v>
      </c>
      <c r="FP20" s="17" t="str">
        <f>if(raw!FQ19="OK",raw!PI19,raw!FQ19)</f>
        <v>WA</v>
      </c>
      <c r="FQ20" s="17">
        <f>if(raw!FR19="OK",raw!PJ19,raw!FR19)</f>
        <v>1</v>
      </c>
      <c r="FR20" s="17">
        <f>if(raw!FS19="OK",raw!PK19,raw!FS19)</f>
        <v>1</v>
      </c>
      <c r="FS20" s="17">
        <f>if(raw!FT19="OK",raw!PL19,raw!FT19)</f>
        <v>1</v>
      </c>
      <c r="FT20" s="17" t="str">
        <f>if(raw!FU19="OK",raw!PM19,raw!FU19)</f>
        <v>WA</v>
      </c>
      <c r="FU20" s="17" t="str">
        <f>if(raw!FV19="OK",raw!PN19,raw!FV19)</f>
        <v>WA</v>
      </c>
      <c r="FV20" s="17">
        <f>if(raw!FW19="OK",raw!PO19,raw!FW19)</f>
        <v>1</v>
      </c>
      <c r="FW20" s="17" t="str">
        <f>if(raw!FX19="OK",raw!PP19,raw!FX19)</f>
        <v>WA</v>
      </c>
      <c r="FX20" s="17" t="str">
        <f>if(raw!FY19="OK",raw!PQ19,raw!FY19)</f>
        <v>WA</v>
      </c>
      <c r="FY20" s="17" t="str">
        <f>if(raw!FZ19="OK",raw!PR19,raw!FZ19)</f>
        <v>TLE</v>
      </c>
      <c r="FZ20" s="17">
        <f>if(raw!GA19="OK",raw!PS19,raw!GA19)</f>
        <v>1</v>
      </c>
      <c r="GA20" s="17" t="str">
        <f>if(raw!GB19="OK",raw!PT19,raw!GB19)</f>
        <v>TLE</v>
      </c>
      <c r="GB20" s="17" t="str">
        <f>if(raw!GC19="OK",raw!PU19,raw!GC19)</f>
        <v>TLE</v>
      </c>
      <c r="GC20" s="17" t="str">
        <f>if(raw!GD19="OK",raw!PV19,raw!GD19)</f>
        <v>TLE</v>
      </c>
      <c r="GD20" s="17" t="str">
        <f>if(raw!GE19="OK",raw!PW19,raw!GE19)</f>
        <v>TLE</v>
      </c>
      <c r="GE20" s="17" t="str">
        <f>if(raw!GF19="OK",raw!PX19,raw!GF19)</f>
        <v>TLE</v>
      </c>
      <c r="GF20" s="17" t="str">
        <f>if(raw!GG19="OK",raw!PY19,raw!GG19)</f>
        <v>TLE</v>
      </c>
      <c r="GG20" s="17" t="str">
        <f>if(raw!GH19="OK",raw!PZ19,raw!GH19)</f>
        <v>TLE</v>
      </c>
      <c r="GH20" s="17" t="str">
        <f>if(raw!GI19="OK",raw!QA19,raw!GI19)</f>
        <v>TLE</v>
      </c>
      <c r="GI20" s="17" t="str">
        <f>if(raw!GJ19="OK",raw!QB19,raw!GJ19)</f>
        <v>TLE</v>
      </c>
      <c r="GJ20" s="17" t="str">
        <f>if(raw!GK19="OK",raw!QC19,raw!GK19)</f>
        <v>TLE</v>
      </c>
      <c r="GK20" s="17" t="str">
        <f>if(raw!GL19="OK",raw!QD19,raw!GL19)</f>
        <v>TLE</v>
      </c>
      <c r="GL20" s="17" t="str">
        <f>if(raw!GM19="OK",raw!QE19,raw!GM19)</f>
        <v>TLE</v>
      </c>
      <c r="GM20" s="17" t="str">
        <f>if(raw!GN19="OK",raw!QF19,raw!GN19)</f>
        <v>TLE</v>
      </c>
      <c r="GN20" s="17" t="str">
        <f>if(raw!GO19="OK",raw!QG19,raw!GO19)</f>
        <v>TLE</v>
      </c>
      <c r="GO20" s="17" t="str">
        <f>if(raw!GP19="OK",raw!QH19,raw!GP19)</f>
        <v>TLE</v>
      </c>
      <c r="GP20" s="17" t="str">
        <f>if(raw!GQ19="OK",raw!QI19,raw!GQ19)</f>
        <v>TLE</v>
      </c>
      <c r="GQ20" s="17" t="str">
        <f>if(raw!GR19="OK",raw!QJ19,raw!GR19)</f>
        <v>TLE</v>
      </c>
      <c r="GR20" s="17" t="str">
        <f>if(raw!GS19="OK",raw!QK19,raw!GS19)</f>
        <v>TLE</v>
      </c>
      <c r="GS20" s="17" t="str">
        <f>if(raw!GT19="OK",raw!QL19,raw!GT19)</f>
        <v>TLE</v>
      </c>
      <c r="GT20" s="17" t="str">
        <f>if(raw!GU19="OK",raw!QM19,raw!GU19)</f>
        <v>TLE</v>
      </c>
      <c r="GU20" s="17" t="str">
        <f>if(raw!GV19="OK",raw!QN19,raw!GV19)</f>
        <v>TLE</v>
      </c>
      <c r="GV20" s="17" t="str">
        <f>if(raw!GW19="OK",raw!QO19,raw!GW19)</f>
        <v>TLE</v>
      </c>
      <c r="GW20" s="17" t="str">
        <f>if(raw!GX19="OK",raw!QP19,raw!GX19)</f>
        <v>TLE</v>
      </c>
      <c r="GX20" s="17" t="str">
        <f>if(raw!GY19="OK",raw!QQ19,raw!GY19)</f>
        <v>TLE</v>
      </c>
      <c r="GY20" s="17" t="str">
        <f>if(raw!GZ19="OK",raw!QR19,raw!GZ19)</f>
        <v>TLE</v>
      </c>
      <c r="GZ20" s="17" t="str">
        <f>if(raw!HA19="OK",raw!QS19,raw!HA19)</f>
        <v>TLE</v>
      </c>
      <c r="HA20" s="17" t="str">
        <f>if(raw!HB19="OK",raw!QT19,raw!HB19)</f>
        <v>TLE</v>
      </c>
      <c r="HB20" s="17" t="str">
        <f>if(raw!HC19="OK",raw!QU19,raw!HC19)</f>
        <v>TLE</v>
      </c>
      <c r="HC20" s="17" t="str">
        <f>if(raw!HD19="OK",raw!QV19,raw!HD19)</f>
        <v>TLE</v>
      </c>
      <c r="HD20" s="17" t="str">
        <f>if(raw!HE19="OK",raw!QW19,raw!HE19)</f>
        <v>TLE</v>
      </c>
      <c r="HE20" s="17" t="str">
        <f>if(raw!HF19="OK",raw!QX19,raw!HF19)</f>
        <v>TLE</v>
      </c>
      <c r="HF20" s="17" t="str">
        <f>if(raw!HG19="OK",raw!QY19,raw!HG19)</f>
        <v>TLE</v>
      </c>
      <c r="HG20" s="17" t="str">
        <f>if(raw!HH19="OK",raw!QZ19,raw!HH19)</f>
        <v>TLE</v>
      </c>
      <c r="HH20" s="17" t="str">
        <f>if(raw!HI19="OK",raw!RA19,raw!HI19)</f>
        <v>TLE</v>
      </c>
      <c r="HI20" s="17" t="str">
        <f>if(raw!HJ19="OK",raw!RB19,raw!HJ19)</f>
        <v>TLE</v>
      </c>
      <c r="HJ20" s="17" t="str">
        <f>if(raw!HK19="OK",raw!RC19,raw!HK19)</f>
        <v>WA</v>
      </c>
      <c r="HK20" s="17" t="str">
        <f>if(raw!HL19="OK",raw!RD19,raw!HL19)</f>
        <v>TLE</v>
      </c>
      <c r="HL20" s="17" t="str">
        <f>if(raw!HM19="OK",raw!RE19,raw!HM19)</f>
        <v>WA</v>
      </c>
      <c r="HM20" s="17">
        <f>if(raw!HN19="OK",raw!RF19,raw!HN19)</f>
        <v>1</v>
      </c>
      <c r="HN20" s="17" t="str">
        <f>if(raw!HO19="OK",raw!RG19,raw!HO19)</f>
        <v>TLE</v>
      </c>
      <c r="HO20" s="17" t="str">
        <f>if(raw!HP19="OK",raw!RH19,raw!HP19)</f>
        <v>TLE</v>
      </c>
      <c r="HP20" s="17" t="str">
        <f>if(raw!HQ19="OK",raw!RI19,raw!HQ19)</f>
        <v>TLE</v>
      </c>
      <c r="HQ20" s="17" t="str">
        <f>if(raw!HR19="OK",raw!RJ19,raw!HR19)</f>
        <v>x</v>
      </c>
      <c r="HR20" s="16" t="str">
        <f>if(raw!HS19="OK",raw!RK19,raw!HS19)</f>
        <v>-</v>
      </c>
      <c r="HS20" s="17" t="str">
        <f>if(raw!HT19="OK",raw!RL19,raw!HT19)</f>
        <v>-</v>
      </c>
      <c r="HT20" s="17" t="str">
        <f>if(raw!HU19="OK",raw!RM19,raw!HU19)</f>
        <v>-</v>
      </c>
      <c r="HU20" s="17" t="str">
        <f>if(raw!HV19="OK",raw!RN19,raw!HV19)</f>
        <v>-</v>
      </c>
      <c r="HV20" s="17" t="str">
        <f>if(raw!HW19="OK",raw!RO19,raw!HW19)</f>
        <v>-</v>
      </c>
      <c r="HW20" s="17" t="str">
        <f>if(raw!HX19="OK",raw!RP19,raw!HX19)</f>
        <v>-</v>
      </c>
      <c r="HX20" s="17" t="str">
        <f>if(raw!HY19="OK",raw!RQ19,raw!HY19)</f>
        <v>-</v>
      </c>
      <c r="HY20" s="17" t="str">
        <f>if(raw!HZ19="OK",raw!RR19,raw!HZ19)</f>
        <v>-</v>
      </c>
      <c r="HZ20" s="17" t="str">
        <f>if(raw!IA19="OK",raw!RS19,raw!IA19)</f>
        <v>-</v>
      </c>
      <c r="IA20" s="17" t="str">
        <f>if(raw!IB19="OK",raw!RT19,raw!IB19)</f>
        <v>-</v>
      </c>
      <c r="IB20" s="17" t="str">
        <f>if(raw!IC19="OK",raw!RU19,raw!IC19)</f>
        <v>-</v>
      </c>
      <c r="IC20" s="17" t="str">
        <f>if(raw!ID19="OK",raw!RV19,raw!ID19)</f>
        <v>-</v>
      </c>
      <c r="ID20" s="17" t="str">
        <f>if(raw!IE19="OK",raw!RW19,raw!IE19)</f>
        <v>-</v>
      </c>
      <c r="IE20" s="17" t="str">
        <f>if(raw!IF19="OK",raw!RX19,raw!IF19)</f>
        <v>-</v>
      </c>
      <c r="IF20" s="17" t="str">
        <f>if(raw!IG19="OK",raw!RY19,raw!IG19)</f>
        <v>-</v>
      </c>
      <c r="IG20" s="17" t="str">
        <f>if(raw!IH19="OK",raw!RZ19,raw!IH19)</f>
        <v>-</v>
      </c>
      <c r="IH20" s="17" t="str">
        <f>if(raw!II19="OK",raw!SA19,raw!II19)</f>
        <v>-</v>
      </c>
      <c r="II20" s="17" t="str">
        <f>if(raw!IJ19="OK",raw!SB19,raw!IJ19)</f>
        <v>-</v>
      </c>
      <c r="IJ20" s="17" t="str">
        <f>if(raw!IK19="OK",raw!SC19,raw!IK19)</f>
        <v>-</v>
      </c>
      <c r="IK20" s="17" t="str">
        <f>if(raw!IL19="OK",raw!SD19,raw!IL19)</f>
        <v>-</v>
      </c>
      <c r="IL20" s="17" t="str">
        <f>if(raw!IM19="OK",raw!SE19,raw!IM19)</f>
        <v>-</v>
      </c>
      <c r="IM20" s="17" t="str">
        <f>if(raw!IN19="OK",raw!SF19,raw!IN19)</f>
        <v>-</v>
      </c>
      <c r="IN20" s="17" t="str">
        <f>if(raw!IO19="OK",raw!SG19,raw!IO19)</f>
        <v>-</v>
      </c>
      <c r="IO20" s="17" t="str">
        <f>if(raw!IP19="OK",raw!SH19,raw!IP19)</f>
        <v>-</v>
      </c>
      <c r="IP20" s="17" t="str">
        <f>if(raw!IQ19="OK",raw!SI19,raw!IQ19)</f>
        <v>-</v>
      </c>
      <c r="IQ20" s="17" t="str">
        <f>if(raw!IR19="OK",raw!SJ19,raw!IR19)</f>
        <v>-</v>
      </c>
      <c r="IR20" s="17" t="str">
        <f>if(raw!IS19="OK",raw!SK19,raw!IS19)</f>
        <v>-</v>
      </c>
      <c r="IS20" s="17" t="str">
        <f>if(raw!IT19="OK",raw!SL19,raw!IT19)</f>
        <v>-</v>
      </c>
      <c r="IT20" s="17" t="str">
        <f>if(raw!IU19="OK",raw!SM19,raw!IU19)</f>
        <v>-</v>
      </c>
      <c r="IU20" s="17" t="str">
        <f>if(raw!IV19="OK",raw!SN19,raw!IV19)</f>
        <v>-</v>
      </c>
      <c r="IV20" s="17" t="str">
        <f>if(raw!IW19="OK",raw!SO19,raw!IW19)</f>
        <v>-</v>
      </c>
      <c r="IW20" s="17" t="str">
        <f>if(raw!IX19="OK",raw!SP19,raw!IX19)</f>
        <v>-</v>
      </c>
      <c r="IX20" s="17" t="str">
        <f>if(raw!IY19="OK",raw!SQ19,raw!IY19)</f>
        <v>-</v>
      </c>
      <c r="IY20" s="17" t="str">
        <f>if(raw!IZ19="OK",raw!SR19,raw!IZ19)</f>
        <v>-</v>
      </c>
      <c r="IZ20" s="17" t="str">
        <f>if(raw!JA19="OK",raw!SS19,raw!JA19)</f>
        <v>-</v>
      </c>
      <c r="JA20" s="17" t="str">
        <f>if(raw!JB19="OK",raw!ST19,raw!JB19)</f>
        <v>-</v>
      </c>
      <c r="JB20" s="17" t="str">
        <f>if(raw!JC19="OK",raw!SU19,raw!JC19)</f>
        <v>-</v>
      </c>
      <c r="JC20" s="17" t="str">
        <f>if(raw!JD19="OK",raw!SV19,raw!JD19)</f>
        <v>-</v>
      </c>
      <c r="JD20" s="17" t="str">
        <f>if(raw!JE19="OK",raw!SW19,raw!JE19)</f>
        <v>-</v>
      </c>
      <c r="JE20" s="17" t="str">
        <f>if(raw!JF19="OK",raw!SX19,raw!JF19)</f>
        <v>-</v>
      </c>
      <c r="JF20" s="17" t="str">
        <f>if(raw!JG19="OK",raw!SY19,raw!JG19)</f>
        <v>-</v>
      </c>
      <c r="JG20" s="17" t="str">
        <f>if(raw!JH19="OK",raw!SZ19,raw!JH19)</f>
        <v>-</v>
      </c>
      <c r="JH20" s="17" t="str">
        <f>if(raw!JI19="OK",raw!TA19,raw!JI19)</f>
        <v>-</v>
      </c>
      <c r="JI20" s="17" t="str">
        <f>if(raw!JJ19="OK",raw!TB19,raw!JJ19)</f>
        <v>-</v>
      </c>
      <c r="JJ20" s="17" t="str">
        <f>if(raw!JK19="OK",raw!TC19,raw!JK19)</f>
        <v>-</v>
      </c>
    </row>
    <row r="21">
      <c r="A21" s="13"/>
      <c r="B21" s="13">
        <v>19.0</v>
      </c>
      <c r="C21" s="14" t="str">
        <f>raw!B21</f>
        <v>Magdalina</v>
      </c>
      <c r="D21" s="14" t="str">
        <f>raw!C21</f>
        <v>Магдалина</v>
      </c>
      <c r="E21" s="14" t="str">
        <f>raw!D21</f>
        <v>Јелић</v>
      </c>
      <c r="F21" s="15">
        <f t="shared" si="2"/>
        <v>131</v>
      </c>
      <c r="G21" s="14" t="str">
        <f>raw!F21</f>
        <v>ODOBREN</v>
      </c>
      <c r="H21" s="14" t="str">
        <f>raw!G21</f>
        <v>Stari grad</v>
      </c>
      <c r="I21" s="14" t="str">
        <f>raw!H21</f>
        <v>Matematička gimnazija</v>
      </c>
      <c r="J21" s="14" t="str">
        <f>raw!I21</f>
        <v>III</v>
      </c>
      <c r="K21" s="14" t="str">
        <f>raw!J21</f>
        <v>A</v>
      </c>
      <c r="L21" s="14" t="str">
        <f>raw!K21</f>
        <v>Јелена Хаџи Пурић</v>
      </c>
      <c r="M21" s="16">
        <f>raw!M21</f>
        <v>60</v>
      </c>
      <c r="N21" s="17">
        <f>raw!N21</f>
        <v>13</v>
      </c>
      <c r="O21" s="17">
        <f>raw!O21</f>
        <v>0</v>
      </c>
      <c r="P21" s="17">
        <f>raw!Q21</f>
        <v>25</v>
      </c>
      <c r="Q21" s="17" t="str">
        <f>raw!R21</f>
        <v>-</v>
      </c>
      <c r="R21" s="17">
        <f>raw!S21</f>
        <v>33</v>
      </c>
      <c r="S21" s="17" t="str">
        <f>if(raw!T21="OK",raw!JL21,raw!T21)</f>
        <v>x</v>
      </c>
      <c r="T21" s="17" t="str">
        <f>if(raw!U21="OK",raw!JM21,raw!U21)</f>
        <v>x</v>
      </c>
      <c r="U21" s="16">
        <f>if(raw!V21="OK",raw!JN21,raw!V21)</f>
        <v>1</v>
      </c>
      <c r="V21" s="17">
        <f>if(raw!W21="OK",raw!JO21,raw!W21)</f>
        <v>1</v>
      </c>
      <c r="W21" s="17">
        <f>if(raw!X21="OK",raw!JP21,raw!X21)</f>
        <v>1</v>
      </c>
      <c r="X21" s="17">
        <f>if(raw!Y21="OK",raw!JQ21,raw!Y21)</f>
        <v>1</v>
      </c>
      <c r="Y21" s="17">
        <f>if(raw!Z21="OK",raw!JR21,raw!Z21)</f>
        <v>1</v>
      </c>
      <c r="Z21" s="17">
        <f>if(raw!AA21="OK",raw!JS21,raw!AA21)</f>
        <v>1</v>
      </c>
      <c r="AA21" s="17">
        <f>if(raw!AB21="OK",raw!JT21,raw!AB21)</f>
        <v>1</v>
      </c>
      <c r="AB21" s="17">
        <f>if(raw!AC21="OK",raw!JU21,raw!AC21)</f>
        <v>1</v>
      </c>
      <c r="AC21" s="17">
        <f>if(raw!AD21="OK",raw!JV21,raw!AD21)</f>
        <v>1</v>
      </c>
      <c r="AD21" s="17">
        <f>if(raw!AE21="OK",raw!JW21,raw!AE21)</f>
        <v>1</v>
      </c>
      <c r="AE21" s="17" t="str">
        <f>if(raw!AF21="OK",raw!JX21,raw!AF21)</f>
        <v>TLE</v>
      </c>
      <c r="AF21" s="17" t="str">
        <f>if(raw!AG21="OK",raw!JY21,raw!AG21)</f>
        <v>TLE</v>
      </c>
      <c r="AG21" s="17" t="str">
        <f>if(raw!AH21="OK",raw!JZ21,raw!AH21)</f>
        <v>TLE</v>
      </c>
      <c r="AH21" s="17" t="str">
        <f>if(raw!AI21="OK",raw!KA21,raw!AI21)</f>
        <v>TLE</v>
      </c>
      <c r="AI21" s="17" t="str">
        <f>if(raw!AJ21="OK",raw!KB21,raw!AJ21)</f>
        <v>TLE</v>
      </c>
      <c r="AJ21" s="17" t="str">
        <f>if(raw!AK21="OK",raw!KC21,raw!AK21)</f>
        <v>TLE</v>
      </c>
      <c r="AK21" s="17" t="str">
        <f>if(raw!AL21="OK",raw!KD21,raw!AL21)</f>
        <v>TLE</v>
      </c>
      <c r="AL21" s="17" t="str">
        <f>if(raw!AM21="OK",raw!KE21,raw!AM21)</f>
        <v>TLE</v>
      </c>
      <c r="AM21" s="17" t="str">
        <f>if(raw!AN21="OK",raw!KF21,raw!AN21)</f>
        <v>TLE</v>
      </c>
      <c r="AN21" s="17" t="str">
        <f>if(raw!AO21="OK",raw!KG21,raw!AO21)</f>
        <v>TLE</v>
      </c>
      <c r="AO21" s="17" t="str">
        <f>if(raw!AP21="OK",raw!KH21,raw!AP21)</f>
        <v>x</v>
      </c>
      <c r="AP21" s="16">
        <f>if(raw!AQ21="OK",raw!KI21,raw!AQ21)</f>
        <v>1</v>
      </c>
      <c r="AQ21" s="17">
        <f>if(raw!AR21="OK",raw!KJ21,raw!AR21)</f>
        <v>1</v>
      </c>
      <c r="AR21" s="17">
        <f>if(raw!AS21="OK",raw!KK21,raw!AS21)</f>
        <v>1</v>
      </c>
      <c r="AS21" s="17">
        <f>if(raw!AT21="OK",raw!KL21,raw!AT21)</f>
        <v>1</v>
      </c>
      <c r="AT21" s="17">
        <f>if(raw!AU21="OK",raw!KM21,raw!AU21)</f>
        <v>1</v>
      </c>
      <c r="AU21" s="17">
        <f>if(raw!AV21="OK",raw!KN21,raw!AV21)</f>
        <v>1</v>
      </c>
      <c r="AV21" s="17">
        <f>if(raw!AW21="OK",raw!KO21,raw!AW21)</f>
        <v>1</v>
      </c>
      <c r="AW21" s="17">
        <f>if(raw!AX21="OK",raw!KP21,raw!AX21)</f>
        <v>1</v>
      </c>
      <c r="AX21" s="17" t="str">
        <f>if(raw!AY21="OK",raw!KQ21,raw!AY21)</f>
        <v>WA</v>
      </c>
      <c r="AY21" s="17" t="str">
        <f>if(raw!AZ21="OK",raw!KR21,raw!AZ21)</f>
        <v>WA</v>
      </c>
      <c r="AZ21" s="17" t="str">
        <f>if(raw!BA21="OK",raw!KS21,raw!BA21)</f>
        <v>WA</v>
      </c>
      <c r="BA21" s="17" t="str">
        <f>if(raw!BB21="OK",raw!KT21,raw!BB21)</f>
        <v>WA</v>
      </c>
      <c r="BB21" s="17" t="str">
        <f>if(raw!BC21="OK",raw!KU21,raw!BC21)</f>
        <v>WA</v>
      </c>
      <c r="BC21" s="17" t="str">
        <f>if(raw!BD21="OK",raw!KV21,raw!BD21)</f>
        <v>WA</v>
      </c>
      <c r="BD21" s="17" t="str">
        <f>if(raw!BE21="OK",raw!KW21,raw!BE21)</f>
        <v>WA</v>
      </c>
      <c r="BE21" s="17" t="str">
        <f>if(raw!BF21="OK",raw!KX21,raw!BF21)</f>
        <v>WA</v>
      </c>
      <c r="BF21" s="17" t="str">
        <f>if(raw!BG21="OK",raw!KY21,raw!BG21)</f>
        <v>WA</v>
      </c>
      <c r="BG21" s="17" t="str">
        <f>if(raw!BH21="OK",raw!KZ21,raw!BH21)</f>
        <v>WA</v>
      </c>
      <c r="BH21" s="17" t="str">
        <f>if(raw!BI21="OK",raw!LA21,raw!BI21)</f>
        <v>WA</v>
      </c>
      <c r="BI21" s="17" t="str">
        <f>if(raw!BJ21="OK",raw!LB21,raw!BJ21)</f>
        <v>WA</v>
      </c>
      <c r="BJ21" s="17" t="str">
        <f>if(raw!BK21="OK",raw!LC21,raw!BK21)</f>
        <v>WA</v>
      </c>
      <c r="BK21" s="17" t="str">
        <f>if(raw!BL21="OK",raw!LD21,raw!BL21)</f>
        <v>WA</v>
      </c>
      <c r="BL21" s="17" t="str">
        <f>if(raw!BM21="OK",raw!LE21,raw!BM21)</f>
        <v>WA</v>
      </c>
      <c r="BM21" s="17" t="str">
        <f>if(raw!BN21="OK",raw!LF21,raw!BN21)</f>
        <v>WA</v>
      </c>
      <c r="BN21" s="17" t="str">
        <f>if(raw!BO21="OK",raw!LG21,raw!BO21)</f>
        <v>WA</v>
      </c>
      <c r="BO21" s="17" t="str">
        <f>if(raw!BP21="OK",raw!LH21,raw!BP21)</f>
        <v>RTE</v>
      </c>
      <c r="BP21" s="17" t="str">
        <f>if(raw!BQ21="OK",raw!LI21,raw!BQ21)</f>
        <v>RTE</v>
      </c>
      <c r="BQ21" s="17" t="str">
        <f>if(raw!BR21="OK",raw!LJ21,raw!BR21)</f>
        <v>RTE</v>
      </c>
      <c r="BR21" s="17" t="str">
        <f>if(raw!BS21="OK",raw!LK21,raw!BS21)</f>
        <v>RTE</v>
      </c>
      <c r="BS21" s="17" t="str">
        <f>if(raw!BT21="OK",raw!LL21,raw!BT21)</f>
        <v>RTE</v>
      </c>
      <c r="BT21" s="17" t="str">
        <f>if(raw!BU21="OK",raw!LM21,raw!BU21)</f>
        <v>RTE</v>
      </c>
      <c r="BU21" s="17" t="str">
        <f>if(raw!BV21="OK",raw!LN21,raw!BV21)</f>
        <v>RTE</v>
      </c>
      <c r="BV21" s="17" t="str">
        <f>if(raw!BW21="OK",raw!LO21,raw!BW21)</f>
        <v>RTE</v>
      </c>
      <c r="BW21" s="17" t="str">
        <f>if(raw!BX21="OK",raw!LP21,raw!BX21)</f>
        <v>RTE</v>
      </c>
      <c r="BX21" s="17" t="str">
        <f>if(raw!BY21="OK",raw!LQ21,raw!BY21)</f>
        <v>RTE</v>
      </c>
      <c r="BY21" s="17" t="str">
        <f>if(raw!BZ21="OK",raw!LR21,raw!BZ21)</f>
        <v>RTE</v>
      </c>
      <c r="BZ21" s="17" t="str">
        <f>if(raw!CA21="OK",raw!LS21,raw!CA21)</f>
        <v>RTE</v>
      </c>
      <c r="CA21" s="17" t="str">
        <f>if(raw!CB21="OK",raw!LT21,raw!CB21)</f>
        <v>RTE</v>
      </c>
      <c r="CB21" s="17" t="str">
        <f>if(raw!CC21="OK",raw!LU21,raw!CC21)</f>
        <v>RTE</v>
      </c>
      <c r="CC21" s="17" t="str">
        <f>if(raw!CD21="OK",raw!LV21,raw!CD21)</f>
        <v>RTE</v>
      </c>
      <c r="CD21" s="17" t="str">
        <f>if(raw!CE21="OK",raw!LW21,raw!CE21)</f>
        <v>RTE</v>
      </c>
      <c r="CE21" s="17" t="str">
        <f>if(raw!CF21="OK",raw!LX21,raw!CF21)</f>
        <v>RTE</v>
      </c>
      <c r="CF21" s="17" t="str">
        <f>if(raw!CG21="OK",raw!LY21,raw!CG21)</f>
        <v>RTE</v>
      </c>
      <c r="CG21" s="17" t="str">
        <f>if(raw!CH21="OK",raw!LZ21,raw!CH21)</f>
        <v>RTE</v>
      </c>
      <c r="CH21" s="17" t="str">
        <f>if(raw!CI21="OK",raw!MA21,raw!CI21)</f>
        <v>RTE</v>
      </c>
      <c r="CI21" s="17" t="str">
        <f>if(raw!CJ21="OK",raw!MB21,raw!CJ21)</f>
        <v>RTE</v>
      </c>
      <c r="CJ21" s="17" t="str">
        <f>if(raw!CK21="OK",raw!MC21,raw!CK21)</f>
        <v>RTE</v>
      </c>
      <c r="CK21" s="17" t="str">
        <f>if(raw!CL21="OK",raw!MD21,raw!CL21)</f>
        <v>RTE</v>
      </c>
      <c r="CL21" s="17" t="str">
        <f>if(raw!CM21="OK",raw!ME21,raw!CM21)</f>
        <v>RTE</v>
      </c>
      <c r="CM21" s="17" t="str">
        <f>if(raw!CN21="OK",raw!MF21,raw!CN21)</f>
        <v>TLE</v>
      </c>
      <c r="CN21" s="17" t="str">
        <f>if(raw!CO21="OK",raw!MG21,raw!CO21)</f>
        <v>TLE</v>
      </c>
      <c r="CO21" s="17" t="str">
        <f>if(raw!CP21="OK",raw!MH21,raw!CP21)</f>
        <v>TLE</v>
      </c>
      <c r="CP21" s="17" t="str">
        <f>if(raw!CQ21="OK",raw!MI21,raw!CQ21)</f>
        <v>TLE</v>
      </c>
      <c r="CQ21" s="17" t="str">
        <f>if(raw!CR21="OK",raw!MJ21,raw!CR21)</f>
        <v>TLE</v>
      </c>
      <c r="CR21" s="17" t="str">
        <f>if(raw!CS21="OK",raw!MK21,raw!CS21)</f>
        <v>TLE</v>
      </c>
      <c r="CS21" s="17" t="str">
        <f>if(raw!CT21="OK",raw!ML21,raw!CT21)</f>
        <v>TLE</v>
      </c>
      <c r="CT21" s="17" t="str">
        <f>if(raw!CU21="OK",raw!MM21,raw!CU21)</f>
        <v>TLE</v>
      </c>
      <c r="CU21" s="17" t="str">
        <f>if(raw!CV21="OK",raw!MN21,raw!CV21)</f>
        <v>TLE</v>
      </c>
      <c r="CV21" s="17" t="str">
        <f>if(raw!CW21="OK",raw!MO21,raw!CW21)</f>
        <v>TLE</v>
      </c>
      <c r="CW21" s="17" t="str">
        <f>if(raw!CX21="OK",raw!MP21,raw!CX21)</f>
        <v>TLE</v>
      </c>
      <c r="CX21" s="17" t="str">
        <f>if(raw!CY21="OK",raw!MQ21,raw!CY21)</f>
        <v>TLE</v>
      </c>
      <c r="CY21" s="17" t="str">
        <f>if(raw!CZ21="OK",raw!MR21,raw!CZ21)</f>
        <v>x</v>
      </c>
      <c r="CZ21" s="16" t="str">
        <f>if(raw!DA21="OK",raw!MS21,raw!DA21)</f>
        <v>WA</v>
      </c>
      <c r="DA21" s="17">
        <f>if(raw!DB21="OK",raw!MT21,raw!DB21)</f>
        <v>1</v>
      </c>
      <c r="DB21" s="17" t="str">
        <f>if(raw!DC21="OK",raw!MU21,raw!DC21)</f>
        <v>WA</v>
      </c>
      <c r="DC21" s="17" t="str">
        <f>if(raw!DD21="OK",raw!MV21,raw!DD21)</f>
        <v>WA</v>
      </c>
      <c r="DD21" s="17">
        <f>if(raw!DE21="OK",raw!MW21,raw!DE21)</f>
        <v>1</v>
      </c>
      <c r="DE21" s="17" t="str">
        <f>if(raw!DF21="OK",raw!MX21,raw!DF21)</f>
        <v>WA</v>
      </c>
      <c r="DF21" s="17" t="str">
        <f>if(raw!DG21="OK",raw!MY21,raw!DG21)</f>
        <v>WA</v>
      </c>
      <c r="DG21" s="17" t="str">
        <f>if(raw!DH21="OK",raw!MZ21,raw!DH21)</f>
        <v>WA</v>
      </c>
      <c r="DH21" s="17" t="str">
        <f>if(raw!DI21="OK",raw!NA21,raw!DI21)</f>
        <v>WA</v>
      </c>
      <c r="DI21" s="17">
        <f>if(raw!DJ21="OK",raw!NB21,raw!DJ21)</f>
        <v>1</v>
      </c>
      <c r="DJ21" s="17" t="str">
        <f>if(raw!DK21="OK",raw!NC21,raw!DK21)</f>
        <v>WA</v>
      </c>
      <c r="DK21" s="17">
        <f>if(raw!DL21="OK",raw!ND21,raw!DL21)</f>
        <v>1</v>
      </c>
      <c r="DL21" s="17">
        <f>if(raw!DM21="OK",raw!NE21,raw!DM21)</f>
        <v>1</v>
      </c>
      <c r="DM21" s="17">
        <f>if(raw!DN21="OK",raw!NF21,raw!DN21)</f>
        <v>1</v>
      </c>
      <c r="DN21" s="17" t="str">
        <f>if(raw!DO21="OK",raw!NG21,raw!DO21)</f>
        <v>WA</v>
      </c>
      <c r="DO21" s="17" t="str">
        <f>if(raw!DP21="OK",raw!NH21,raw!DP21)</f>
        <v>WA</v>
      </c>
      <c r="DP21" s="17" t="str">
        <f>if(raw!DQ21="OK",raw!NI21,raw!DQ21)</f>
        <v>WA</v>
      </c>
      <c r="DQ21" s="17" t="str">
        <f>if(raw!DR21="OK",raw!NJ21,raw!DR21)</f>
        <v>WA</v>
      </c>
      <c r="DR21" s="17" t="str">
        <f>if(raw!DS21="OK",raw!NK21,raw!DS21)</f>
        <v>WA</v>
      </c>
      <c r="DS21" s="17" t="str">
        <f>if(raw!DT21="OK",raw!NL21,raw!DT21)</f>
        <v>WA</v>
      </c>
      <c r="DT21" s="17" t="str">
        <f>if(raw!DU21="OK",raw!NM21,raw!DU21)</f>
        <v>WA</v>
      </c>
      <c r="DU21" s="17" t="str">
        <f>if(raw!DV21="OK",raw!NN21,raw!DV21)</f>
        <v>WA</v>
      </c>
      <c r="DV21" s="17" t="str">
        <f>if(raw!DW21="OK",raw!NO21,raw!DW21)</f>
        <v>WA</v>
      </c>
      <c r="DW21" s="17">
        <f>if(raw!DX21="OK",raw!NP21,raw!DX21)</f>
        <v>1</v>
      </c>
      <c r="DX21" s="17" t="str">
        <f>if(raw!DY21="OK",raw!NQ21,raw!DY21)</f>
        <v>WA</v>
      </c>
      <c r="DY21" s="17" t="str">
        <f>if(raw!DZ21="OK",raw!NR21,raw!DZ21)</f>
        <v>WA</v>
      </c>
      <c r="DZ21" s="17" t="str">
        <f>if(raw!EA21="OK",raw!NS21,raw!EA21)</f>
        <v>WA</v>
      </c>
      <c r="EA21" s="17" t="str">
        <f>if(raw!EB21="OK",raw!NT21,raw!EB21)</f>
        <v>WA</v>
      </c>
      <c r="EB21" s="17" t="str">
        <f>if(raw!EC21="OK",raw!NU21,raw!EC21)</f>
        <v>WA</v>
      </c>
      <c r="EC21" s="17" t="str">
        <f>if(raw!ED21="OK",raw!NV21,raw!ED21)</f>
        <v>WA</v>
      </c>
      <c r="ED21" s="17" t="str">
        <f>if(raw!EE21="OK",raw!NW21,raw!EE21)</f>
        <v>WA</v>
      </c>
      <c r="EE21" s="17" t="str">
        <f>if(raw!EF21="OK",raw!NX21,raw!EF21)</f>
        <v>WA</v>
      </c>
      <c r="EF21" s="17">
        <f>if(raw!EG21="OK",raw!NY21,raw!EG21)</f>
        <v>1</v>
      </c>
      <c r="EG21" s="17">
        <f>if(raw!EH21="OK",raw!NZ21,raw!EH21)</f>
        <v>1</v>
      </c>
      <c r="EH21" s="17" t="str">
        <f>if(raw!EI21="OK",raw!OA21,raw!EI21)</f>
        <v>WA</v>
      </c>
      <c r="EI21" s="17" t="str">
        <f>if(raw!EJ21="OK",raw!OB21,raw!EJ21)</f>
        <v>WA</v>
      </c>
      <c r="EJ21" s="17">
        <f>if(raw!EK21="OK",raw!OC21,raw!EK21)</f>
        <v>1</v>
      </c>
      <c r="EK21" s="17">
        <f>if(raw!EL21="OK",raw!OD21,raw!EL21)</f>
        <v>1</v>
      </c>
      <c r="EL21" s="17">
        <f>if(raw!EM21="OK",raw!OE21,raw!EM21)</f>
        <v>1</v>
      </c>
      <c r="EM21" s="17" t="str">
        <f>if(raw!EN21="OK",raw!OF21,raw!EN21)</f>
        <v>WA</v>
      </c>
      <c r="EN21" s="17" t="str">
        <f>if(raw!EO21="OK",raw!OG21,raw!EO21)</f>
        <v>WA</v>
      </c>
      <c r="EO21" s="17" t="str">
        <f>if(raw!EP21="OK",raw!OH21,raw!EP21)</f>
        <v>WA</v>
      </c>
      <c r="EP21" s="17" t="str">
        <f>if(raw!EQ21="OK",raw!OI21,raw!EQ21)</f>
        <v>WA</v>
      </c>
      <c r="EQ21" s="17">
        <f>if(raw!ER21="OK",raw!OJ21,raw!ER21)</f>
        <v>1</v>
      </c>
      <c r="ER21" s="17" t="str">
        <f>if(raw!ES21="OK",raw!OK21,raw!ES21)</f>
        <v>WA</v>
      </c>
      <c r="ES21" s="17" t="str">
        <f>if(raw!ET21="OK",raw!OL21,raw!ET21)</f>
        <v>WA</v>
      </c>
      <c r="ET21" s="17" t="str">
        <f>if(raw!EU21="OK",raw!OM21,raw!EU21)</f>
        <v>WA</v>
      </c>
      <c r="EU21" s="17">
        <f>if(raw!EV21="OK",raw!ON21,raw!EV21)</f>
        <v>1</v>
      </c>
      <c r="EV21" s="17" t="str">
        <f>if(raw!EW21="OK",raw!OO21,raw!EW21)</f>
        <v>WA</v>
      </c>
      <c r="EW21" s="17" t="str">
        <f>if(raw!EX21="OK",raw!OP21,raw!EX21)</f>
        <v>WA</v>
      </c>
      <c r="EX21" s="17">
        <f>if(raw!EY21="OK",raw!OQ21,raw!EY21)</f>
        <v>1</v>
      </c>
      <c r="EY21" s="17" t="str">
        <f>if(raw!EZ21="OK",raw!OR21,raw!EZ21)</f>
        <v>WA</v>
      </c>
      <c r="EZ21" s="17" t="str">
        <f>if(raw!FA21="OK",raw!OS21,raw!FA21)</f>
        <v>WA</v>
      </c>
      <c r="FA21" s="17" t="str">
        <f>if(raw!FB21="OK",raw!OT21,raw!FB21)</f>
        <v>WA</v>
      </c>
      <c r="FB21" s="17" t="str">
        <f>if(raw!FC21="OK",raw!OU21,raw!FC21)</f>
        <v>WA</v>
      </c>
      <c r="FC21" s="17" t="str">
        <f>if(raw!FD21="OK",raw!OV21,raw!FD21)</f>
        <v>WA</v>
      </c>
      <c r="FD21" s="17" t="str">
        <f>if(raw!FE21="OK",raw!OW21,raw!FE21)</f>
        <v>WA</v>
      </c>
      <c r="FE21" s="17" t="str">
        <f>if(raw!FF21="OK",raw!OX21,raw!FF21)</f>
        <v>WA</v>
      </c>
      <c r="FF21" s="17" t="str">
        <f>if(raw!FG21="OK",raw!OY21,raw!FG21)</f>
        <v>x</v>
      </c>
      <c r="FG21" s="16">
        <f>if(raw!FH21="OK",raw!OZ21,raw!FH21)</f>
        <v>25</v>
      </c>
      <c r="FH21" s="17" t="str">
        <f>if(raw!FI21="OK",raw!PA21,raw!FI21)</f>
        <v>WA</v>
      </c>
      <c r="FI21" s="17" t="str">
        <f>if(raw!FJ21="OK",raw!PB21,raw!FJ21)</f>
        <v>WA</v>
      </c>
      <c r="FJ21" s="17" t="str">
        <f>if(raw!FK21="OK",raw!PC21,raw!FK21)</f>
        <v>WA</v>
      </c>
      <c r="FK21" s="17" t="str">
        <f>if(raw!FL21="OK",raw!PD21,raw!FL21)</f>
        <v>x</v>
      </c>
      <c r="FL21" s="16" t="str">
        <f>if(raw!FM21="OK",raw!PE21,raw!FM21)</f>
        <v>-</v>
      </c>
      <c r="FM21" s="17" t="str">
        <f>if(raw!FN21="OK",raw!PF21,raw!FN21)</f>
        <v>-</v>
      </c>
      <c r="FN21" s="17" t="str">
        <f>if(raw!FO21="OK",raw!PG21,raw!FO21)</f>
        <v>-</v>
      </c>
      <c r="FO21" s="17" t="str">
        <f>if(raw!FP21="OK",raw!PH21,raw!FP21)</f>
        <v>-</v>
      </c>
      <c r="FP21" s="17" t="str">
        <f>if(raw!FQ21="OK",raw!PI21,raw!FQ21)</f>
        <v>-</v>
      </c>
      <c r="FQ21" s="17" t="str">
        <f>if(raw!FR21="OK",raw!PJ21,raw!FR21)</f>
        <v>-</v>
      </c>
      <c r="FR21" s="17" t="str">
        <f>if(raw!FS21="OK",raw!PK21,raw!FS21)</f>
        <v>-</v>
      </c>
      <c r="FS21" s="17" t="str">
        <f>if(raw!FT21="OK",raw!PL21,raw!FT21)</f>
        <v>-</v>
      </c>
      <c r="FT21" s="17" t="str">
        <f>if(raw!FU21="OK",raw!PM21,raw!FU21)</f>
        <v>-</v>
      </c>
      <c r="FU21" s="17" t="str">
        <f>if(raw!FV21="OK",raw!PN21,raw!FV21)</f>
        <v>-</v>
      </c>
      <c r="FV21" s="17" t="str">
        <f>if(raw!FW21="OK",raw!PO21,raw!FW21)</f>
        <v>-</v>
      </c>
      <c r="FW21" s="17" t="str">
        <f>if(raw!FX21="OK",raw!PP21,raw!FX21)</f>
        <v>-</v>
      </c>
      <c r="FX21" s="17" t="str">
        <f>if(raw!FY21="OK",raw!PQ21,raw!FY21)</f>
        <v>-</v>
      </c>
      <c r="FY21" s="17" t="str">
        <f>if(raw!FZ21="OK",raw!PR21,raw!FZ21)</f>
        <v>-</v>
      </c>
      <c r="FZ21" s="17" t="str">
        <f>if(raw!GA21="OK",raw!PS21,raw!GA21)</f>
        <v>-</v>
      </c>
      <c r="GA21" s="17" t="str">
        <f>if(raw!GB21="OK",raw!PT21,raw!GB21)</f>
        <v>-</v>
      </c>
      <c r="GB21" s="17" t="str">
        <f>if(raw!GC21="OK",raw!PU21,raw!GC21)</f>
        <v>-</v>
      </c>
      <c r="GC21" s="17" t="str">
        <f>if(raw!GD21="OK",raw!PV21,raw!GD21)</f>
        <v>-</v>
      </c>
      <c r="GD21" s="17" t="str">
        <f>if(raw!GE21="OK",raw!PW21,raw!GE21)</f>
        <v>-</v>
      </c>
      <c r="GE21" s="17" t="str">
        <f>if(raw!GF21="OK",raw!PX21,raw!GF21)</f>
        <v>-</v>
      </c>
      <c r="GF21" s="17" t="str">
        <f>if(raw!GG21="OK",raw!PY21,raw!GG21)</f>
        <v>-</v>
      </c>
      <c r="GG21" s="17" t="str">
        <f>if(raw!GH21="OK",raw!PZ21,raw!GH21)</f>
        <v>-</v>
      </c>
      <c r="GH21" s="17" t="str">
        <f>if(raw!GI21="OK",raw!QA21,raw!GI21)</f>
        <v>-</v>
      </c>
      <c r="GI21" s="17" t="str">
        <f>if(raw!GJ21="OK",raw!QB21,raw!GJ21)</f>
        <v>-</v>
      </c>
      <c r="GJ21" s="17" t="str">
        <f>if(raw!GK21="OK",raw!QC21,raw!GK21)</f>
        <v>-</v>
      </c>
      <c r="GK21" s="17" t="str">
        <f>if(raw!GL21="OK",raw!QD21,raw!GL21)</f>
        <v>-</v>
      </c>
      <c r="GL21" s="17" t="str">
        <f>if(raw!GM21="OK",raw!QE21,raw!GM21)</f>
        <v>-</v>
      </c>
      <c r="GM21" s="17" t="str">
        <f>if(raw!GN21="OK",raw!QF21,raw!GN21)</f>
        <v>-</v>
      </c>
      <c r="GN21" s="17" t="str">
        <f>if(raw!GO21="OK",raw!QG21,raw!GO21)</f>
        <v>-</v>
      </c>
      <c r="GO21" s="17" t="str">
        <f>if(raw!GP21="OK",raw!QH21,raw!GP21)</f>
        <v>-</v>
      </c>
      <c r="GP21" s="17" t="str">
        <f>if(raw!GQ21="OK",raw!QI21,raw!GQ21)</f>
        <v>-</v>
      </c>
      <c r="GQ21" s="17" t="str">
        <f>if(raw!GR21="OK",raw!QJ21,raw!GR21)</f>
        <v>-</v>
      </c>
      <c r="GR21" s="17" t="str">
        <f>if(raw!GS21="OK",raw!QK21,raw!GS21)</f>
        <v>-</v>
      </c>
      <c r="GS21" s="17" t="str">
        <f>if(raw!GT21="OK",raw!QL21,raw!GT21)</f>
        <v>-</v>
      </c>
      <c r="GT21" s="17" t="str">
        <f>if(raw!GU21="OK",raw!QM21,raw!GU21)</f>
        <v>-</v>
      </c>
      <c r="GU21" s="17" t="str">
        <f>if(raw!GV21="OK",raw!QN21,raw!GV21)</f>
        <v>-</v>
      </c>
      <c r="GV21" s="17" t="str">
        <f>if(raw!GW21="OK",raw!QO21,raw!GW21)</f>
        <v>-</v>
      </c>
      <c r="GW21" s="17" t="str">
        <f>if(raw!GX21="OK",raw!QP21,raw!GX21)</f>
        <v>-</v>
      </c>
      <c r="GX21" s="17" t="str">
        <f>if(raw!GY21="OK",raw!QQ21,raw!GY21)</f>
        <v>-</v>
      </c>
      <c r="GY21" s="17" t="str">
        <f>if(raw!GZ21="OK",raw!QR21,raw!GZ21)</f>
        <v>-</v>
      </c>
      <c r="GZ21" s="17" t="str">
        <f>if(raw!HA21="OK",raw!QS21,raw!HA21)</f>
        <v>-</v>
      </c>
      <c r="HA21" s="17" t="str">
        <f>if(raw!HB21="OK",raw!QT21,raw!HB21)</f>
        <v>-</v>
      </c>
      <c r="HB21" s="17" t="str">
        <f>if(raw!HC21="OK",raw!QU21,raw!HC21)</f>
        <v>-</v>
      </c>
      <c r="HC21" s="17" t="str">
        <f>if(raw!HD21="OK",raw!QV21,raw!HD21)</f>
        <v>-</v>
      </c>
      <c r="HD21" s="17" t="str">
        <f>if(raw!HE21="OK",raw!QW21,raw!HE21)</f>
        <v>-</v>
      </c>
      <c r="HE21" s="17" t="str">
        <f>if(raw!HF21="OK",raw!QX21,raw!HF21)</f>
        <v>-</v>
      </c>
      <c r="HF21" s="17" t="str">
        <f>if(raw!HG21="OK",raw!QY21,raw!HG21)</f>
        <v>-</v>
      </c>
      <c r="HG21" s="17" t="str">
        <f>if(raw!HH21="OK",raw!QZ21,raw!HH21)</f>
        <v>-</v>
      </c>
      <c r="HH21" s="17" t="str">
        <f>if(raw!HI21="OK",raw!RA21,raw!HI21)</f>
        <v>-</v>
      </c>
      <c r="HI21" s="17" t="str">
        <f>if(raw!HJ21="OK",raw!RB21,raw!HJ21)</f>
        <v>-</v>
      </c>
      <c r="HJ21" s="17" t="str">
        <f>if(raw!HK21="OK",raw!RC21,raw!HK21)</f>
        <v>-</v>
      </c>
      <c r="HK21" s="17" t="str">
        <f>if(raw!HL21="OK",raw!RD21,raw!HL21)</f>
        <v>-</v>
      </c>
      <c r="HL21" s="17" t="str">
        <f>if(raw!HM21="OK",raw!RE21,raw!HM21)</f>
        <v>-</v>
      </c>
      <c r="HM21" s="17" t="str">
        <f>if(raw!HN21="OK",raw!RF21,raw!HN21)</f>
        <v>-</v>
      </c>
      <c r="HN21" s="17" t="str">
        <f>if(raw!HO21="OK",raw!RG21,raw!HO21)</f>
        <v>-</v>
      </c>
      <c r="HO21" s="17" t="str">
        <f>if(raw!HP21="OK",raw!RH21,raw!HP21)</f>
        <v>-</v>
      </c>
      <c r="HP21" s="17" t="str">
        <f>if(raw!HQ21="OK",raw!RI21,raw!HQ21)</f>
        <v>-</v>
      </c>
      <c r="HQ21" s="17" t="str">
        <f>if(raw!HR21="OK",raw!RJ21,raw!HR21)</f>
        <v>x</v>
      </c>
      <c r="HR21" s="16">
        <f>if(raw!HS21="OK",raw!RK21,raw!HS21)</f>
        <v>1</v>
      </c>
      <c r="HS21" s="17">
        <f>if(raw!HT21="OK",raw!RL21,raw!HT21)</f>
        <v>1</v>
      </c>
      <c r="HT21" s="17">
        <f>if(raw!HU21="OK",raw!RM21,raw!HU21)</f>
        <v>1</v>
      </c>
      <c r="HU21" s="17">
        <f>if(raw!HV21="OK",raw!RN21,raw!HV21)</f>
        <v>1</v>
      </c>
      <c r="HV21" s="17">
        <f>if(raw!HW21="OK",raw!RO21,raw!HW21)</f>
        <v>1</v>
      </c>
      <c r="HW21" s="17">
        <f>if(raw!HX21="OK",raw!RP21,raw!HX21)</f>
        <v>1</v>
      </c>
      <c r="HX21" s="17">
        <f>if(raw!HY21="OK",raw!RQ21,raw!HY21)</f>
        <v>1</v>
      </c>
      <c r="HY21" s="17">
        <f>if(raw!HZ21="OK",raw!RR21,raw!HZ21)</f>
        <v>1</v>
      </c>
      <c r="HZ21" s="17">
        <f>if(raw!IA21="OK",raw!RS21,raw!IA21)</f>
        <v>1</v>
      </c>
      <c r="IA21" s="17">
        <f>if(raw!IB21="OK",raw!RT21,raw!IB21)</f>
        <v>1</v>
      </c>
      <c r="IB21" s="17">
        <f>if(raw!IC21="OK",raw!RU21,raw!IC21)</f>
        <v>1</v>
      </c>
      <c r="IC21" s="17">
        <f>if(raw!ID21="OK",raw!RV21,raw!ID21)</f>
        <v>1</v>
      </c>
      <c r="ID21" s="17">
        <f>if(raw!IE21="OK",raw!RW21,raw!IE21)</f>
        <v>1</v>
      </c>
      <c r="IE21" s="17">
        <f>if(raw!IF21="OK",raw!RX21,raw!IF21)</f>
        <v>1</v>
      </c>
      <c r="IF21" s="17">
        <f>if(raw!IG21="OK",raw!RY21,raw!IG21)</f>
        <v>1</v>
      </c>
      <c r="IG21" s="17">
        <f>if(raw!IH21="OK",raw!RZ21,raw!IH21)</f>
        <v>1</v>
      </c>
      <c r="IH21" s="17">
        <f>if(raw!II21="OK",raw!SA21,raw!II21)</f>
        <v>1</v>
      </c>
      <c r="II21" s="17">
        <f>if(raw!IJ21="OK",raw!SB21,raw!IJ21)</f>
        <v>1</v>
      </c>
      <c r="IJ21" s="17">
        <f>if(raw!IK21="OK",raw!SC21,raw!IK21)</f>
        <v>1</v>
      </c>
      <c r="IK21" s="17">
        <f>if(raw!IL21="OK",raw!SD21,raw!IL21)</f>
        <v>1</v>
      </c>
      <c r="IL21" s="17" t="str">
        <f>if(raw!IM21="OK",raw!SE21,raw!IM21)</f>
        <v>TLE</v>
      </c>
      <c r="IM21" s="17" t="str">
        <f>if(raw!IN21="OK",raw!SF21,raw!IN21)</f>
        <v>TLE</v>
      </c>
      <c r="IN21" s="17" t="str">
        <f>if(raw!IO21="OK",raw!SG21,raw!IO21)</f>
        <v>TLE</v>
      </c>
      <c r="IO21" s="17" t="str">
        <f>if(raw!IP21="OK",raw!SH21,raw!IP21)</f>
        <v>TLE</v>
      </c>
      <c r="IP21" s="17" t="str">
        <f>if(raw!IQ21="OK",raw!SI21,raw!IQ21)</f>
        <v>TLE</v>
      </c>
      <c r="IQ21" s="17" t="str">
        <f>if(raw!IR21="OK",raw!SJ21,raw!IR21)</f>
        <v>TLE</v>
      </c>
      <c r="IR21" s="17" t="str">
        <f>if(raw!IS21="OK",raw!SK21,raw!IS21)</f>
        <v>TLE</v>
      </c>
      <c r="IS21" s="17">
        <f>if(raw!IT21="OK",raw!SL21,raw!IT21)</f>
        <v>1</v>
      </c>
      <c r="IT21" s="17">
        <f>if(raw!IU21="OK",raw!SM21,raw!IU21)</f>
        <v>1</v>
      </c>
      <c r="IU21" s="17" t="str">
        <f>if(raw!IV21="OK",raw!SN21,raw!IV21)</f>
        <v>TLE</v>
      </c>
      <c r="IV21" s="17" t="str">
        <f>if(raw!IW21="OK",raw!SO21,raw!IW21)</f>
        <v>TLE</v>
      </c>
      <c r="IW21" s="17" t="str">
        <f>if(raw!IX21="OK",raw!SP21,raw!IX21)</f>
        <v>TLE</v>
      </c>
      <c r="IX21" s="17" t="str">
        <f>if(raw!IY21="OK",raw!SQ21,raw!IY21)</f>
        <v>TLE</v>
      </c>
      <c r="IY21" s="17" t="str">
        <f>if(raw!IZ21="OK",raw!SR21,raw!IZ21)</f>
        <v>TLE</v>
      </c>
      <c r="IZ21" s="17" t="str">
        <f>if(raw!JA21="OK",raw!SS21,raw!JA21)</f>
        <v>TLE</v>
      </c>
      <c r="JA21" s="17" t="str">
        <f>if(raw!JB21="OK",raw!ST21,raw!JB21)</f>
        <v>TLE</v>
      </c>
      <c r="JB21" s="17" t="str">
        <f>if(raw!JC21="OK",raw!SU21,raw!JC21)</f>
        <v>TLE</v>
      </c>
      <c r="JC21" s="17" t="str">
        <f>if(raw!JD21="OK",raw!SV21,raw!JD21)</f>
        <v>TLE</v>
      </c>
      <c r="JD21" s="17" t="str">
        <f>if(raw!JE21="OK",raw!SW21,raw!JE21)</f>
        <v>TLE</v>
      </c>
      <c r="JE21" s="17" t="str">
        <f>if(raw!JF21="OK",raw!SX21,raw!JF21)</f>
        <v>TLE</v>
      </c>
      <c r="JF21" s="17" t="str">
        <f>if(raw!JG21="OK",raw!SY21,raw!JG21)</f>
        <v>TLE</v>
      </c>
      <c r="JG21" s="17" t="str">
        <f>if(raw!JH21="OK",raw!SZ21,raw!JH21)</f>
        <v>TLE</v>
      </c>
      <c r="JH21" s="17" t="str">
        <f>if(raw!JI21="OK",raw!TA21,raw!JI21)</f>
        <v>TLE</v>
      </c>
      <c r="JI21" s="17" t="str">
        <f>if(raw!JJ21="OK",raw!TB21,raw!JJ21)</f>
        <v>TLE</v>
      </c>
      <c r="JJ21" s="17" t="str">
        <f>if(raw!JK21="OK",raw!TC21,raw!JK21)</f>
        <v>TLE</v>
      </c>
    </row>
    <row r="22">
      <c r="A22" s="13"/>
      <c r="B22" s="13">
        <v>20.0</v>
      </c>
      <c r="C22" s="14" t="str">
        <f>raw!B20</f>
        <v>lazar2222</v>
      </c>
      <c r="D22" s="14" t="str">
        <f>raw!C20</f>
        <v>Lazar</v>
      </c>
      <c r="E22" s="14" t="str">
        <f>raw!D20</f>
        <v>Premovic</v>
      </c>
      <c r="F22" s="15">
        <f t="shared" si="2"/>
        <v>131</v>
      </c>
      <c r="G22" s="14" t="str">
        <f>raw!F20</f>
        <v>ODOBREN</v>
      </c>
      <c r="H22" s="14" t="str">
        <f>raw!G20</f>
        <v>Stari grad</v>
      </c>
      <c r="I22" s="14" t="str">
        <f>raw!H20</f>
        <v>Računarska gimnazija</v>
      </c>
      <c r="J22" s="14" t="str">
        <f>raw!I20</f>
        <v>IV</v>
      </c>
      <c r="K22" s="14" t="str">
        <f>raw!J20</f>
        <v>A</v>
      </c>
      <c r="L22" s="14" t="str">
        <f>raw!K20</f>
        <v>Filip Marić</v>
      </c>
      <c r="M22" s="16">
        <f>raw!M20</f>
        <v>60</v>
      </c>
      <c r="N22" s="17">
        <f>raw!N20</f>
        <v>13</v>
      </c>
      <c r="O22" s="17">
        <f>raw!O20</f>
        <v>12</v>
      </c>
      <c r="P22" s="17">
        <f>raw!Q20</f>
        <v>25</v>
      </c>
      <c r="Q22" s="17">
        <f>raw!R20</f>
        <v>0</v>
      </c>
      <c r="R22" s="17">
        <f>raw!S20</f>
        <v>21</v>
      </c>
      <c r="S22" s="17" t="str">
        <f>if(raw!T20="OK",raw!JL20,raw!T20)</f>
        <v>x</v>
      </c>
      <c r="T22" s="17" t="str">
        <f>if(raw!U20="OK",raw!JM20,raw!U20)</f>
        <v>x</v>
      </c>
      <c r="U22" s="16">
        <f>if(raw!V20="OK",raw!JN20,raw!V20)</f>
        <v>1</v>
      </c>
      <c r="V22" s="17">
        <f>if(raw!W20="OK",raw!JO20,raw!W20)</f>
        <v>1</v>
      </c>
      <c r="W22" s="17">
        <f>if(raw!X20="OK",raw!JP20,raw!X20)</f>
        <v>1</v>
      </c>
      <c r="X22" s="17">
        <f>if(raw!Y20="OK",raw!JQ20,raw!Y20)</f>
        <v>1</v>
      </c>
      <c r="Y22" s="17">
        <f>if(raw!Z20="OK",raw!JR20,raw!Z20)</f>
        <v>1</v>
      </c>
      <c r="Z22" s="17">
        <f>if(raw!AA20="OK",raw!JS20,raw!AA20)</f>
        <v>1</v>
      </c>
      <c r="AA22" s="17">
        <f>if(raw!AB20="OK",raw!JT20,raw!AB20)</f>
        <v>1</v>
      </c>
      <c r="AB22" s="17">
        <f>if(raw!AC20="OK",raw!JU20,raw!AC20)</f>
        <v>1</v>
      </c>
      <c r="AC22" s="17">
        <f>if(raw!AD20="OK",raw!JV20,raw!AD20)</f>
        <v>1</v>
      </c>
      <c r="AD22" s="17">
        <f>if(raw!AE20="OK",raw!JW20,raw!AE20)</f>
        <v>1</v>
      </c>
      <c r="AE22" s="17" t="str">
        <f>if(raw!AF20="OK",raw!JX20,raw!AF20)</f>
        <v>TLE</v>
      </c>
      <c r="AF22" s="17" t="str">
        <f>if(raw!AG20="OK",raw!JY20,raw!AG20)</f>
        <v>TLE</v>
      </c>
      <c r="AG22" s="17" t="str">
        <f>if(raw!AH20="OK",raw!JZ20,raw!AH20)</f>
        <v>TLE</v>
      </c>
      <c r="AH22" s="17" t="str">
        <f>if(raw!AI20="OK",raw!KA20,raw!AI20)</f>
        <v>TLE</v>
      </c>
      <c r="AI22" s="17" t="str">
        <f>if(raw!AJ20="OK",raw!KB20,raw!AJ20)</f>
        <v>TLE</v>
      </c>
      <c r="AJ22" s="17" t="str">
        <f>if(raw!AK20="OK",raw!KC20,raw!AK20)</f>
        <v>TLE</v>
      </c>
      <c r="AK22" s="17" t="str">
        <f>if(raw!AL20="OK",raw!KD20,raw!AL20)</f>
        <v>TLE</v>
      </c>
      <c r="AL22" s="17" t="str">
        <f>if(raw!AM20="OK",raw!KE20,raw!AM20)</f>
        <v>TLE</v>
      </c>
      <c r="AM22" s="17" t="str">
        <f>if(raw!AN20="OK",raw!KF20,raw!AN20)</f>
        <v>TLE</v>
      </c>
      <c r="AN22" s="17" t="str">
        <f>if(raw!AO20="OK",raw!KG20,raw!AO20)</f>
        <v>TLE</v>
      </c>
      <c r="AO22" s="17" t="str">
        <f>if(raw!AP20="OK",raw!KH20,raw!AP20)</f>
        <v>x</v>
      </c>
      <c r="AP22" s="16">
        <f>if(raw!AQ20="OK",raw!KI20,raw!AQ20)</f>
        <v>1</v>
      </c>
      <c r="AQ22" s="17">
        <f>if(raw!AR20="OK",raw!KJ20,raw!AR20)</f>
        <v>1</v>
      </c>
      <c r="AR22" s="17">
        <f>if(raw!AS20="OK",raw!KK20,raw!AS20)</f>
        <v>1</v>
      </c>
      <c r="AS22" s="17">
        <f>if(raw!AT20="OK",raw!KL20,raw!AT20)</f>
        <v>1</v>
      </c>
      <c r="AT22" s="17">
        <f>if(raw!AU20="OK",raw!KM20,raw!AU20)</f>
        <v>1</v>
      </c>
      <c r="AU22" s="17">
        <f>if(raw!AV20="OK",raw!KN20,raw!AV20)</f>
        <v>1</v>
      </c>
      <c r="AV22" s="17">
        <f>if(raw!AW20="OK",raw!KO20,raw!AW20)</f>
        <v>1</v>
      </c>
      <c r="AW22" s="17">
        <f>if(raw!AX20="OK",raw!KP20,raw!AX20)</f>
        <v>1</v>
      </c>
      <c r="AX22" s="17" t="str">
        <f>if(raw!AY20="OK",raw!KQ20,raw!AY20)</f>
        <v>WA</v>
      </c>
      <c r="AY22" s="17" t="str">
        <f>if(raw!AZ20="OK",raw!KR20,raw!AZ20)</f>
        <v>WA</v>
      </c>
      <c r="AZ22" s="17" t="str">
        <f>if(raw!BA20="OK",raw!KS20,raw!BA20)</f>
        <v>WA</v>
      </c>
      <c r="BA22" s="17" t="str">
        <f>if(raw!BB20="OK",raw!KT20,raw!BB20)</f>
        <v>WA</v>
      </c>
      <c r="BB22" s="17">
        <f>if(raw!BC20="OK",raw!KU20,raw!BC20)</f>
        <v>1</v>
      </c>
      <c r="BC22" s="17" t="str">
        <f>if(raw!BD20="OK",raw!KV20,raw!BD20)</f>
        <v>WA</v>
      </c>
      <c r="BD22" s="17" t="str">
        <f>if(raw!BE20="OK",raw!KW20,raw!BE20)</f>
        <v>WA</v>
      </c>
      <c r="BE22" s="17" t="str">
        <f>if(raw!BF20="OK",raw!KX20,raw!BF20)</f>
        <v>WA</v>
      </c>
      <c r="BF22" s="17" t="str">
        <f>if(raw!BG20="OK",raw!KY20,raw!BG20)</f>
        <v>WA</v>
      </c>
      <c r="BG22" s="17" t="str">
        <f>if(raw!BH20="OK",raw!KZ20,raw!BH20)</f>
        <v>WA</v>
      </c>
      <c r="BH22" s="17" t="str">
        <f>if(raw!BI20="OK",raw!LA20,raw!BI20)</f>
        <v>WA</v>
      </c>
      <c r="BI22" s="17" t="str">
        <f>if(raw!BJ20="OK",raw!LB20,raw!BJ20)</f>
        <v>WA</v>
      </c>
      <c r="BJ22" s="17" t="str">
        <f>if(raw!BK20="OK",raw!LC20,raw!BK20)</f>
        <v>WA</v>
      </c>
      <c r="BK22" s="17" t="str">
        <f>if(raw!BL20="OK",raw!LD20,raw!BL20)</f>
        <v>WA</v>
      </c>
      <c r="BL22" s="17" t="str">
        <f>if(raw!BM20="OK",raw!LE20,raw!BM20)</f>
        <v>WA</v>
      </c>
      <c r="BM22" s="17" t="str">
        <f>if(raw!BN20="OK",raw!LF20,raw!BN20)</f>
        <v>WA</v>
      </c>
      <c r="BN22" s="17" t="str">
        <f>if(raw!BO20="OK",raw!LG20,raw!BO20)</f>
        <v>WA</v>
      </c>
      <c r="BO22" s="17" t="str">
        <f>if(raw!BP20="OK",raw!LH20,raw!BP20)</f>
        <v>WA</v>
      </c>
      <c r="BP22" s="17" t="str">
        <f>if(raw!BQ20="OK",raw!LI20,raw!BQ20)</f>
        <v>WA</v>
      </c>
      <c r="BQ22" s="17" t="str">
        <f>if(raw!BR20="OK",raw!LJ20,raw!BR20)</f>
        <v>WA</v>
      </c>
      <c r="BR22" s="17" t="str">
        <f>if(raw!BS20="OK",raw!LK20,raw!BS20)</f>
        <v>WA</v>
      </c>
      <c r="BS22" s="17" t="str">
        <f>if(raw!BT20="OK",raw!LL20,raw!BT20)</f>
        <v>WA</v>
      </c>
      <c r="BT22" s="17" t="str">
        <f>if(raw!BU20="OK",raw!LM20,raw!BU20)</f>
        <v>WA</v>
      </c>
      <c r="BU22" s="17" t="str">
        <f>if(raw!BV20="OK",raw!LN20,raw!BV20)</f>
        <v>WA</v>
      </c>
      <c r="BV22" s="17" t="str">
        <f>if(raw!BW20="OK",raw!LO20,raw!BW20)</f>
        <v>WA</v>
      </c>
      <c r="BW22" s="17" t="str">
        <f>if(raw!BX20="OK",raw!LP20,raw!BX20)</f>
        <v>WA</v>
      </c>
      <c r="BX22" s="17" t="str">
        <f>if(raw!BY20="OK",raw!LQ20,raw!BY20)</f>
        <v>WA</v>
      </c>
      <c r="BY22" s="17" t="str">
        <f>if(raw!BZ20="OK",raw!LR20,raw!BZ20)</f>
        <v>WA</v>
      </c>
      <c r="BZ22" s="17" t="str">
        <f>if(raw!CA20="OK",raw!LS20,raw!CA20)</f>
        <v>WA</v>
      </c>
      <c r="CA22" s="17" t="str">
        <f>if(raw!CB20="OK",raw!LT20,raw!CB20)</f>
        <v>WA</v>
      </c>
      <c r="CB22" s="17" t="str">
        <f>if(raw!CC20="OK",raw!LU20,raw!CC20)</f>
        <v>WA</v>
      </c>
      <c r="CC22" s="17" t="str">
        <f>if(raw!CD20="OK",raw!LV20,raw!CD20)</f>
        <v>WA</v>
      </c>
      <c r="CD22" s="17" t="str">
        <f>if(raw!CE20="OK",raw!LW20,raw!CE20)</f>
        <v>WA</v>
      </c>
      <c r="CE22" s="17" t="str">
        <f>if(raw!CF20="OK",raw!LX20,raw!CF20)</f>
        <v>WA</v>
      </c>
      <c r="CF22" s="17" t="str">
        <f>if(raw!CG20="OK",raw!LY20,raw!CG20)</f>
        <v>WA</v>
      </c>
      <c r="CG22" s="17" t="str">
        <f>if(raw!CH20="OK",raw!LZ20,raw!CH20)</f>
        <v>WA</v>
      </c>
      <c r="CH22" s="17" t="str">
        <f>if(raw!CI20="OK",raw!MA20,raw!CI20)</f>
        <v>WA</v>
      </c>
      <c r="CI22" s="17" t="str">
        <f>if(raw!CJ20="OK",raw!MB20,raw!CJ20)</f>
        <v>WA</v>
      </c>
      <c r="CJ22" s="17" t="str">
        <f>if(raw!CK20="OK",raw!MC20,raw!CK20)</f>
        <v>WA</v>
      </c>
      <c r="CK22" s="17" t="str">
        <f>if(raw!CL20="OK",raw!MD20,raw!CL20)</f>
        <v>WA</v>
      </c>
      <c r="CL22" s="17" t="str">
        <f>if(raw!CM20="OK",raw!ME20,raw!CM20)</f>
        <v>WA</v>
      </c>
      <c r="CM22" s="17" t="str">
        <f>if(raw!CN20="OK",raw!MF20,raw!CN20)</f>
        <v>WA</v>
      </c>
      <c r="CN22" s="17" t="str">
        <f>if(raw!CO20="OK",raw!MG20,raw!CO20)</f>
        <v>WA</v>
      </c>
      <c r="CO22" s="17" t="str">
        <f>if(raw!CP20="OK",raw!MH20,raw!CP20)</f>
        <v>WA</v>
      </c>
      <c r="CP22" s="17" t="str">
        <f>if(raw!CQ20="OK",raw!MI20,raw!CQ20)</f>
        <v>WA</v>
      </c>
      <c r="CQ22" s="17" t="str">
        <f>if(raw!CR20="OK",raw!MJ20,raw!CR20)</f>
        <v>WA</v>
      </c>
      <c r="CR22" s="17" t="str">
        <f>if(raw!CS20="OK",raw!MK20,raw!CS20)</f>
        <v>WA</v>
      </c>
      <c r="CS22" s="17" t="str">
        <f>if(raw!CT20="OK",raw!ML20,raw!CT20)</f>
        <v>WA</v>
      </c>
      <c r="CT22" s="17" t="str">
        <f>if(raw!CU20="OK",raw!MM20,raw!CU20)</f>
        <v>WA</v>
      </c>
      <c r="CU22" s="17" t="str">
        <f>if(raw!CV20="OK",raw!MN20,raw!CV20)</f>
        <v>WA</v>
      </c>
      <c r="CV22" s="17" t="str">
        <f>if(raw!CW20="OK",raw!MO20,raw!CW20)</f>
        <v>WA</v>
      </c>
      <c r="CW22" s="17" t="str">
        <f>if(raw!CX20="OK",raw!MP20,raw!CX20)</f>
        <v>WA</v>
      </c>
      <c r="CX22" s="17" t="str">
        <f>if(raw!CY20="OK",raw!MQ20,raw!CY20)</f>
        <v>WA</v>
      </c>
      <c r="CY22" s="17" t="str">
        <f>if(raw!CZ20="OK",raw!MR20,raw!CZ20)</f>
        <v>x</v>
      </c>
      <c r="CZ22" s="16" t="str">
        <f>if(raw!DA20="OK",raw!MS20,raw!DA20)</f>
        <v>WA</v>
      </c>
      <c r="DA22" s="17">
        <f>if(raw!DB20="OK",raw!MT20,raw!DB20)</f>
        <v>1</v>
      </c>
      <c r="DB22" s="17">
        <f>if(raw!DC20="OK",raw!MU20,raw!DC20)</f>
        <v>1</v>
      </c>
      <c r="DC22" s="17">
        <f>if(raw!DD20="OK",raw!MV20,raw!DD20)</f>
        <v>1</v>
      </c>
      <c r="DD22" s="17">
        <f>if(raw!DE20="OK",raw!MW20,raw!DE20)</f>
        <v>1</v>
      </c>
      <c r="DE22" s="17">
        <f>if(raw!DF20="OK",raw!MX20,raw!DF20)</f>
        <v>1</v>
      </c>
      <c r="DF22" s="17">
        <f>if(raw!DG20="OK",raw!MY20,raw!DG20)</f>
        <v>1</v>
      </c>
      <c r="DG22" s="17">
        <f>if(raw!DH20="OK",raw!MZ20,raw!DH20)</f>
        <v>1</v>
      </c>
      <c r="DH22" s="17">
        <f>if(raw!DI20="OK",raw!NA20,raw!DI20)</f>
        <v>1</v>
      </c>
      <c r="DI22" s="17">
        <f>if(raw!DJ20="OK",raw!NB20,raw!DJ20)</f>
        <v>1</v>
      </c>
      <c r="DJ22" s="17" t="str">
        <f>if(raw!DK20="OK",raw!NC20,raw!DK20)</f>
        <v>WA</v>
      </c>
      <c r="DK22" s="17" t="str">
        <f>if(raw!DL20="OK",raw!ND20,raw!DL20)</f>
        <v>WA</v>
      </c>
      <c r="DL22" s="17" t="str">
        <f>if(raw!DM20="OK",raw!NE20,raw!DM20)</f>
        <v>RTE</v>
      </c>
      <c r="DM22" s="17">
        <f>if(raw!DN20="OK",raw!NF20,raw!DN20)</f>
        <v>1</v>
      </c>
      <c r="DN22" s="17">
        <f>if(raw!DO20="OK",raw!NG20,raw!DO20)</f>
        <v>1</v>
      </c>
      <c r="DO22" s="17">
        <f>if(raw!DP20="OK",raw!NH20,raw!DP20)</f>
        <v>1</v>
      </c>
      <c r="DP22" s="17">
        <f>if(raw!DQ20="OK",raw!NI20,raw!DQ20)</f>
        <v>1</v>
      </c>
      <c r="DQ22" s="17">
        <f>if(raw!DR20="OK",raw!NJ20,raw!DR20)</f>
        <v>1</v>
      </c>
      <c r="DR22" s="17">
        <f>if(raw!DS20="OK",raw!NK20,raw!DS20)</f>
        <v>1</v>
      </c>
      <c r="DS22" s="17">
        <f>if(raw!DT20="OK",raw!NL20,raw!DT20)</f>
        <v>1</v>
      </c>
      <c r="DT22" s="17">
        <f>if(raw!DU20="OK",raw!NM20,raw!DU20)</f>
        <v>1</v>
      </c>
      <c r="DU22" s="17">
        <f>if(raw!DV20="OK",raw!NN20,raw!DV20)</f>
        <v>1</v>
      </c>
      <c r="DV22" s="17">
        <f>if(raw!DW20="OK",raw!NO20,raw!DW20)</f>
        <v>1</v>
      </c>
      <c r="DW22" s="17">
        <f>if(raw!DX20="OK",raw!NP20,raw!DX20)</f>
        <v>1</v>
      </c>
      <c r="DX22" s="17" t="str">
        <f>if(raw!DY20="OK",raw!NQ20,raw!DY20)</f>
        <v>WA</v>
      </c>
      <c r="DY22" s="17" t="str">
        <f>if(raw!DZ20="OK",raw!NR20,raw!DZ20)</f>
        <v>WA</v>
      </c>
      <c r="DZ22" s="17" t="str">
        <f>if(raw!EA20="OK",raw!NS20,raw!EA20)</f>
        <v>WA</v>
      </c>
      <c r="EA22" s="17" t="str">
        <f>if(raw!EB20="OK",raw!NT20,raw!EB20)</f>
        <v>WA</v>
      </c>
      <c r="EB22" s="17" t="str">
        <f>if(raw!EC20="OK",raw!NU20,raw!EC20)</f>
        <v>WA</v>
      </c>
      <c r="EC22" s="17" t="str">
        <f>if(raw!ED20="OK",raw!NV20,raw!ED20)</f>
        <v>WA</v>
      </c>
      <c r="ED22" s="17" t="str">
        <f>if(raw!EE20="OK",raw!NW20,raw!EE20)</f>
        <v>WA</v>
      </c>
      <c r="EE22" s="17" t="str">
        <f>if(raw!EF20="OK",raw!NX20,raw!EF20)</f>
        <v>WA</v>
      </c>
      <c r="EF22" s="17" t="str">
        <f>if(raw!EG20="OK",raw!NY20,raw!EG20)</f>
        <v>WA</v>
      </c>
      <c r="EG22" s="17">
        <f>if(raw!EH20="OK",raw!NZ20,raw!EH20)</f>
        <v>1</v>
      </c>
      <c r="EH22" s="17" t="str">
        <f>if(raw!EI20="OK",raw!OA20,raw!EI20)</f>
        <v>WA</v>
      </c>
      <c r="EI22" s="17" t="str">
        <f>if(raw!EJ20="OK",raw!OB20,raw!EJ20)</f>
        <v>WA</v>
      </c>
      <c r="EJ22" s="17" t="str">
        <f>if(raw!EK20="OK",raw!OC20,raw!EK20)</f>
        <v>WA</v>
      </c>
      <c r="EK22" s="17">
        <f>if(raw!EL20="OK",raw!OD20,raw!EL20)</f>
        <v>1</v>
      </c>
      <c r="EL22" s="17" t="str">
        <f>if(raw!EM20="OK",raw!OE20,raw!EM20)</f>
        <v>WA</v>
      </c>
      <c r="EM22" s="17" t="str">
        <f>if(raw!EN20="OK",raw!OF20,raw!EN20)</f>
        <v>WA</v>
      </c>
      <c r="EN22" s="17" t="str">
        <f>if(raw!EO20="OK",raw!OG20,raw!EO20)</f>
        <v>WA</v>
      </c>
      <c r="EO22" s="17" t="str">
        <f>if(raw!EP20="OK",raw!OH20,raw!EP20)</f>
        <v>WA</v>
      </c>
      <c r="EP22" s="17" t="str">
        <f>if(raw!EQ20="OK",raw!OI20,raw!EQ20)</f>
        <v>WA</v>
      </c>
      <c r="EQ22" s="17" t="str">
        <f>if(raw!ER20="OK",raw!OJ20,raw!ER20)</f>
        <v>WA</v>
      </c>
      <c r="ER22" s="17" t="str">
        <f>if(raw!ES20="OK",raw!OK20,raw!ES20)</f>
        <v>WA</v>
      </c>
      <c r="ES22" s="17" t="str">
        <f>if(raw!ET20="OK",raw!OL20,raw!ET20)</f>
        <v>WA</v>
      </c>
      <c r="ET22" s="17" t="str">
        <f>if(raw!EU20="OK",raw!OM20,raw!EU20)</f>
        <v>WA</v>
      </c>
      <c r="EU22" s="17" t="str">
        <f>if(raw!EV20="OK",raw!ON20,raw!EV20)</f>
        <v>WA</v>
      </c>
      <c r="EV22" s="17" t="str">
        <f>if(raw!EW20="OK",raw!OO20,raw!EW20)</f>
        <v>WA</v>
      </c>
      <c r="EW22" s="17" t="str">
        <f>if(raw!EX20="OK",raw!OP20,raw!EX20)</f>
        <v>WA</v>
      </c>
      <c r="EX22" s="17" t="str">
        <f>if(raw!EY20="OK",raw!OQ20,raw!EY20)</f>
        <v>WA</v>
      </c>
      <c r="EY22" s="17" t="str">
        <f>if(raw!EZ20="OK",raw!OR20,raw!EZ20)</f>
        <v>WA</v>
      </c>
      <c r="EZ22" s="17" t="str">
        <f>if(raw!FA20="OK",raw!OS20,raw!FA20)</f>
        <v>WA</v>
      </c>
      <c r="FA22" s="17" t="str">
        <f>if(raw!FB20="OK",raw!OT20,raw!FB20)</f>
        <v>RTE</v>
      </c>
      <c r="FB22" s="17">
        <f>if(raw!FC20="OK",raw!OU20,raw!FC20)</f>
        <v>1</v>
      </c>
      <c r="FC22" s="17" t="str">
        <f>if(raw!FD20="OK",raw!OV20,raw!FD20)</f>
        <v>WA</v>
      </c>
      <c r="FD22" s="17" t="str">
        <f>if(raw!FE20="OK",raw!OW20,raw!FE20)</f>
        <v>WA</v>
      </c>
      <c r="FE22" s="17" t="str">
        <f>if(raw!FF20="OK",raw!OX20,raw!FF20)</f>
        <v>WA</v>
      </c>
      <c r="FF22" s="17" t="str">
        <f>if(raw!FG20="OK",raw!OY20,raw!FG20)</f>
        <v>x</v>
      </c>
      <c r="FG22" s="16">
        <f>if(raw!FH20="OK",raw!OZ20,raw!FH20)</f>
        <v>25</v>
      </c>
      <c r="FH22" s="17" t="str">
        <f>if(raw!FI20="OK",raw!PA20,raw!FI20)</f>
        <v>WA</v>
      </c>
      <c r="FI22" s="17" t="str">
        <f>if(raw!FJ20="OK",raw!PB20,raw!FJ20)</f>
        <v>WA</v>
      </c>
      <c r="FJ22" s="17" t="str">
        <f>if(raw!FK20="OK",raw!PC20,raw!FK20)</f>
        <v>WA</v>
      </c>
      <c r="FK22" s="17" t="str">
        <f>if(raw!FL20="OK",raw!PD20,raw!FL20)</f>
        <v>x</v>
      </c>
      <c r="FL22" s="16">
        <f>if(raw!FM20="OK",raw!PE20,raw!FM20)</f>
        <v>1</v>
      </c>
      <c r="FM22" s="17" t="str">
        <f>if(raw!FN20="OK",raw!PF20,raw!FN20)</f>
        <v>WA</v>
      </c>
      <c r="FN22" s="17" t="str">
        <f>if(raw!FO20="OK",raw!PG20,raw!FO20)</f>
        <v>WA</v>
      </c>
      <c r="FO22" s="17">
        <f>if(raw!FP20="OK",raw!PH20,raw!FP20)</f>
        <v>1</v>
      </c>
      <c r="FP22" s="17" t="str">
        <f>if(raw!FQ20="OK",raw!PI20,raw!FQ20)</f>
        <v>WA</v>
      </c>
      <c r="FQ22" s="17" t="str">
        <f>if(raw!FR20="OK",raw!PJ20,raw!FR20)</f>
        <v>WA</v>
      </c>
      <c r="FR22" s="17" t="str">
        <f>if(raw!FS20="OK",raw!PK20,raw!FS20)</f>
        <v>WA</v>
      </c>
      <c r="FS22" s="17" t="str">
        <f>if(raw!FT20="OK",raw!PL20,raw!FT20)</f>
        <v>WA</v>
      </c>
      <c r="FT22" s="17" t="str">
        <f>if(raw!FU20="OK",raw!PM20,raw!FU20)</f>
        <v>WA</v>
      </c>
      <c r="FU22" s="17" t="str">
        <f>if(raw!FV20="OK",raw!PN20,raw!FV20)</f>
        <v>TLE</v>
      </c>
      <c r="FV22" s="17" t="str">
        <f>if(raw!FW20="OK",raw!PO20,raw!FW20)</f>
        <v>WA</v>
      </c>
      <c r="FW22" s="17" t="str">
        <f>if(raw!FX20="OK",raw!PP20,raw!FX20)</f>
        <v>TLE</v>
      </c>
      <c r="FX22" s="17" t="str">
        <f>if(raw!FY20="OK",raw!PQ20,raw!FY20)</f>
        <v>WA</v>
      </c>
      <c r="FY22" s="17" t="str">
        <f>if(raw!FZ20="OK",raw!PR20,raw!FZ20)</f>
        <v>TLE</v>
      </c>
      <c r="FZ22" s="17" t="str">
        <f>if(raw!GA20="OK",raw!PS20,raw!GA20)</f>
        <v>WA</v>
      </c>
      <c r="GA22" s="17" t="str">
        <f>if(raw!GB20="OK",raw!PT20,raw!GB20)</f>
        <v>TLE</v>
      </c>
      <c r="GB22" s="17" t="str">
        <f>if(raw!GC20="OK",raw!PU20,raw!GC20)</f>
        <v>TLE</v>
      </c>
      <c r="GC22" s="17" t="str">
        <f>if(raw!GD20="OK",raw!PV20,raw!GD20)</f>
        <v>TLE</v>
      </c>
      <c r="GD22" s="17" t="str">
        <f>if(raw!GE20="OK",raw!PW20,raw!GE20)</f>
        <v>TLE</v>
      </c>
      <c r="GE22" s="17" t="str">
        <f>if(raw!GF20="OK",raw!PX20,raw!GF20)</f>
        <v>TLE</v>
      </c>
      <c r="GF22" s="17" t="str">
        <f>if(raw!GG20="OK",raw!PY20,raw!GG20)</f>
        <v>TLE</v>
      </c>
      <c r="GG22" s="17" t="str">
        <f>if(raw!GH20="OK",raw!PZ20,raw!GH20)</f>
        <v>TLE</v>
      </c>
      <c r="GH22" s="17" t="str">
        <f>if(raw!GI20="OK",raw!QA20,raw!GI20)</f>
        <v>TLE</v>
      </c>
      <c r="GI22" s="17" t="str">
        <f>if(raw!GJ20="OK",raw!QB20,raw!GJ20)</f>
        <v>WA</v>
      </c>
      <c r="GJ22" s="17" t="str">
        <f>if(raw!GK20="OK",raw!QC20,raw!GK20)</f>
        <v>TLE</v>
      </c>
      <c r="GK22" s="17" t="str">
        <f>if(raw!GL20="OK",raw!QD20,raw!GL20)</f>
        <v>TLE</v>
      </c>
      <c r="GL22" s="17" t="str">
        <f>if(raw!GM20="OK",raw!QE20,raw!GM20)</f>
        <v>WA</v>
      </c>
      <c r="GM22" s="17" t="str">
        <f>if(raw!GN20="OK",raw!QF20,raw!GN20)</f>
        <v>TLE</v>
      </c>
      <c r="GN22" s="17" t="str">
        <f>if(raw!GO20="OK",raw!QG20,raw!GO20)</f>
        <v>TLE</v>
      </c>
      <c r="GO22" s="17" t="str">
        <f>if(raw!GP20="OK",raw!QH20,raw!GP20)</f>
        <v>TLE</v>
      </c>
      <c r="GP22" s="17" t="str">
        <f>if(raw!GQ20="OK",raw!QI20,raw!GQ20)</f>
        <v>TLE</v>
      </c>
      <c r="GQ22" s="17" t="str">
        <f>if(raw!GR20="OK",raw!QJ20,raw!GR20)</f>
        <v>TLE</v>
      </c>
      <c r="GR22" s="17" t="str">
        <f>if(raw!GS20="OK",raw!QK20,raw!GS20)</f>
        <v>TLE</v>
      </c>
      <c r="GS22" s="17">
        <f>if(raw!GT20="OK",raw!QL20,raw!GT20)</f>
        <v>1</v>
      </c>
      <c r="GT22" s="17" t="str">
        <f>if(raw!GU20="OK",raw!QM20,raw!GU20)</f>
        <v>TLE</v>
      </c>
      <c r="GU22" s="17" t="str">
        <f>if(raw!GV20="OK",raw!QN20,raw!GV20)</f>
        <v>TLE</v>
      </c>
      <c r="GV22" s="17" t="str">
        <f>if(raw!GW20="OK",raw!QO20,raw!GW20)</f>
        <v>TLE</v>
      </c>
      <c r="GW22" s="17" t="str">
        <f>if(raw!GX20="OK",raw!QP20,raw!GX20)</f>
        <v>TLE</v>
      </c>
      <c r="GX22" s="17" t="str">
        <f>if(raw!GY20="OK",raw!QQ20,raw!GY20)</f>
        <v>TLE</v>
      </c>
      <c r="GY22" s="17">
        <f>if(raw!GZ20="OK",raw!QR20,raw!GZ20)</f>
        <v>1</v>
      </c>
      <c r="GZ22" s="17" t="str">
        <f>if(raw!HA20="OK",raw!QS20,raw!HA20)</f>
        <v>TLE</v>
      </c>
      <c r="HA22" s="17" t="str">
        <f>if(raw!HB20="OK",raw!QT20,raw!HB20)</f>
        <v>TLE</v>
      </c>
      <c r="HB22" s="17" t="str">
        <f>if(raw!HC20="OK",raw!QU20,raw!HC20)</f>
        <v>TLE</v>
      </c>
      <c r="HC22" s="17" t="str">
        <f>if(raw!HD20="OK",raw!QV20,raw!HD20)</f>
        <v>TLE</v>
      </c>
      <c r="HD22" s="17" t="str">
        <f>if(raw!HE20="OK",raw!QW20,raw!HE20)</f>
        <v>TLE</v>
      </c>
      <c r="HE22" s="17" t="str">
        <f>if(raw!HF20="OK",raw!QX20,raw!HF20)</f>
        <v>TLE</v>
      </c>
      <c r="HF22" s="17" t="str">
        <f>if(raw!HG20="OK",raw!QY20,raw!HG20)</f>
        <v>TLE</v>
      </c>
      <c r="HG22" s="17" t="str">
        <f>if(raw!HH20="OK",raw!QZ20,raw!HH20)</f>
        <v>TLE</v>
      </c>
      <c r="HH22" s="17" t="str">
        <f>if(raw!HI20="OK",raw!RA20,raw!HI20)</f>
        <v>TLE</v>
      </c>
      <c r="HI22" s="17" t="str">
        <f>if(raw!HJ20="OK",raw!RB20,raw!HJ20)</f>
        <v>TLE</v>
      </c>
      <c r="HJ22" s="17" t="str">
        <f>if(raw!HK20="OK",raw!RC20,raw!HK20)</f>
        <v>TLE</v>
      </c>
      <c r="HK22" s="17" t="str">
        <f>if(raw!HL20="OK",raw!RD20,raw!HL20)</f>
        <v>TLE</v>
      </c>
      <c r="HL22" s="17" t="str">
        <f>if(raw!HM20="OK",raw!RE20,raw!HM20)</f>
        <v>TLE</v>
      </c>
      <c r="HM22" s="17">
        <f>if(raw!HN20="OK",raw!RF20,raw!HN20)</f>
        <v>1</v>
      </c>
      <c r="HN22" s="17" t="str">
        <f>if(raw!HO20="OK",raw!RG20,raw!HO20)</f>
        <v>TLE</v>
      </c>
      <c r="HO22" s="17" t="str">
        <f>if(raw!HP20="OK",raw!RH20,raw!HP20)</f>
        <v>TLE</v>
      </c>
      <c r="HP22" s="17" t="str">
        <f>if(raw!HQ20="OK",raw!RI20,raw!HQ20)</f>
        <v>TLE</v>
      </c>
      <c r="HQ22" s="17" t="str">
        <f>if(raw!HR20="OK",raw!RJ20,raw!HR20)</f>
        <v>x</v>
      </c>
      <c r="HR22" s="16">
        <f>if(raw!HS20="OK",raw!RK20,raw!HS20)</f>
        <v>1</v>
      </c>
      <c r="HS22" s="17">
        <f>if(raw!HT20="OK",raw!RL20,raw!HT20)</f>
        <v>1</v>
      </c>
      <c r="HT22" s="17">
        <f>if(raw!HU20="OK",raw!RM20,raw!HU20)</f>
        <v>1</v>
      </c>
      <c r="HU22" s="17">
        <f>if(raw!HV20="OK",raw!RN20,raw!HV20)</f>
        <v>1</v>
      </c>
      <c r="HV22" s="17">
        <f>if(raw!HW20="OK",raw!RO20,raw!HW20)</f>
        <v>1</v>
      </c>
      <c r="HW22" s="17">
        <f>if(raw!HX20="OK",raw!RP20,raw!HX20)</f>
        <v>1</v>
      </c>
      <c r="HX22" s="17">
        <f>if(raw!HY20="OK",raw!RQ20,raw!HY20)</f>
        <v>1</v>
      </c>
      <c r="HY22" s="17">
        <f>if(raw!HZ20="OK",raw!RR20,raw!HZ20)</f>
        <v>1</v>
      </c>
      <c r="HZ22" s="17">
        <f>if(raw!IA20="OK",raw!RS20,raw!IA20)</f>
        <v>1</v>
      </c>
      <c r="IA22" s="17" t="str">
        <f>if(raw!IB20="OK",raw!RT20,raw!IB20)</f>
        <v>TLE</v>
      </c>
      <c r="IB22" s="17" t="str">
        <f>if(raw!IC20="OK",raw!RU20,raw!IC20)</f>
        <v>TLE</v>
      </c>
      <c r="IC22" s="17" t="str">
        <f>if(raw!ID20="OK",raw!RV20,raw!ID20)</f>
        <v>TLE</v>
      </c>
      <c r="ID22" s="17" t="str">
        <f>if(raw!IE20="OK",raw!RW20,raw!IE20)</f>
        <v>TLE</v>
      </c>
      <c r="IE22" s="17" t="str">
        <f>if(raw!IF20="OK",raw!RX20,raw!IF20)</f>
        <v>TLE</v>
      </c>
      <c r="IF22" s="17" t="str">
        <f>if(raw!IG20="OK",raw!RY20,raw!IG20)</f>
        <v>TLE</v>
      </c>
      <c r="IG22" s="17" t="str">
        <f>if(raw!IH20="OK",raw!RZ20,raw!IH20)</f>
        <v>TLE</v>
      </c>
      <c r="IH22" s="17" t="str">
        <f>if(raw!II20="OK",raw!SA20,raw!II20)</f>
        <v>TLE</v>
      </c>
      <c r="II22" s="17" t="str">
        <f>if(raw!IJ20="OK",raw!SB20,raw!IJ20)</f>
        <v>TLE</v>
      </c>
      <c r="IJ22" s="17" t="str">
        <f>if(raw!IK20="OK",raw!SC20,raw!IK20)</f>
        <v>TLE</v>
      </c>
      <c r="IK22" s="17" t="str">
        <f>if(raw!IL20="OK",raw!SD20,raw!IL20)</f>
        <v>TLE</v>
      </c>
      <c r="IL22" s="17" t="str">
        <f>if(raw!IM20="OK",raw!SE20,raw!IM20)</f>
        <v>TLE</v>
      </c>
      <c r="IM22" s="17" t="str">
        <f>if(raw!IN20="OK",raw!SF20,raw!IN20)</f>
        <v>TLE</v>
      </c>
      <c r="IN22" s="17" t="str">
        <f>if(raw!IO20="OK",raw!SG20,raw!IO20)</f>
        <v>TLE</v>
      </c>
      <c r="IO22" s="17" t="str">
        <f>if(raw!IP20="OK",raw!SH20,raw!IP20)</f>
        <v>TLE</v>
      </c>
      <c r="IP22" s="17" t="str">
        <f>if(raw!IQ20="OK",raw!SI20,raw!IQ20)</f>
        <v>TLE</v>
      </c>
      <c r="IQ22" s="17" t="str">
        <f>if(raw!IR20="OK",raw!SJ20,raw!IR20)</f>
        <v>TLE</v>
      </c>
      <c r="IR22" s="17" t="str">
        <f>if(raw!IS20="OK",raw!SK20,raw!IS20)</f>
        <v>TLE</v>
      </c>
      <c r="IS22" s="17" t="str">
        <f>if(raw!IT20="OK",raw!SL20,raw!IT20)</f>
        <v>TLE</v>
      </c>
      <c r="IT22" s="17" t="str">
        <f>if(raw!IU20="OK",raw!SM20,raw!IU20)</f>
        <v>TLE</v>
      </c>
      <c r="IU22" s="17" t="str">
        <f>if(raw!IV20="OK",raw!SN20,raw!IV20)</f>
        <v>TLE</v>
      </c>
      <c r="IV22" s="17" t="str">
        <f>if(raw!IW20="OK",raw!SO20,raw!IW20)</f>
        <v>TLE</v>
      </c>
      <c r="IW22" s="17" t="str">
        <f>if(raw!IX20="OK",raw!SP20,raw!IX20)</f>
        <v>TLE</v>
      </c>
      <c r="IX22" s="17" t="str">
        <f>if(raw!IY20="OK",raw!SQ20,raw!IY20)</f>
        <v>TLE</v>
      </c>
      <c r="IY22" s="17" t="str">
        <f>if(raw!IZ20="OK",raw!SR20,raw!IZ20)</f>
        <v>TLE</v>
      </c>
      <c r="IZ22" s="17" t="str">
        <f>if(raw!JA20="OK",raw!SS20,raw!JA20)</f>
        <v>TLE</v>
      </c>
      <c r="JA22" s="17" t="str">
        <f>if(raw!JB20="OK",raw!ST20,raw!JB20)</f>
        <v>TLE</v>
      </c>
      <c r="JB22" s="17" t="str">
        <f>if(raw!JC20="OK",raw!SU20,raw!JC20)</f>
        <v>TLE</v>
      </c>
      <c r="JC22" s="17" t="str">
        <f>if(raw!JD20="OK",raw!SV20,raw!JD20)</f>
        <v>TLE</v>
      </c>
      <c r="JD22" s="17" t="str">
        <f>if(raw!JE20="OK",raw!SW20,raw!JE20)</f>
        <v>TLE</v>
      </c>
      <c r="JE22" s="17" t="str">
        <f>if(raw!JF20="OK",raw!SX20,raw!JF20)</f>
        <v>TLE</v>
      </c>
      <c r="JF22" s="17" t="str">
        <f>if(raw!JG20="OK",raw!SY20,raw!JG20)</f>
        <v>TLE</v>
      </c>
      <c r="JG22" s="17" t="str">
        <f>if(raw!JH20="OK",raw!SZ20,raw!JH20)</f>
        <v>TLE</v>
      </c>
      <c r="JH22" s="17" t="str">
        <f>if(raw!JI20="OK",raw!TA20,raw!JI20)</f>
        <v>TLE</v>
      </c>
      <c r="JI22" s="17" t="str">
        <f>if(raw!JJ20="OK",raw!TB20,raw!JJ20)</f>
        <v>TLE</v>
      </c>
      <c r="JJ22" s="17" t="str">
        <f>if(raw!JK20="OK",raw!TC20,raw!JK20)</f>
        <v>TLE</v>
      </c>
    </row>
    <row r="23">
      <c r="A23" s="13"/>
      <c r="B23" s="13">
        <f t="shared" ref="B23:B24" si="3">if(A23="d","diskval.",if(countif(F:F,"="&amp;F23)=1,countif(F:F,"&gt;"&amp;F23)+1,concatenate(countif(F:F,"&gt;"&amp;F23)+1," - ",countif(F:F,"&gt;="&amp;F23))))</f>
        <v>21</v>
      </c>
      <c r="C23" s="14" t="str">
        <f>raw!B22</f>
        <v>Novak2000</v>
      </c>
      <c r="D23" s="14" t="str">
        <f>raw!C22</f>
        <v>Novak</v>
      </c>
      <c r="E23" s="14" t="str">
        <f>raw!D22</f>
        <v>Živanić</v>
      </c>
      <c r="F23" s="15">
        <f t="shared" si="2"/>
        <v>127</v>
      </c>
      <c r="G23" s="14" t="str">
        <f>raw!F22</f>
        <v>ODOBREN</v>
      </c>
      <c r="H23" s="14" t="str">
        <f>raw!G22</f>
        <v>Savski venac</v>
      </c>
      <c r="I23" s="14" t="str">
        <f>raw!H22</f>
        <v>Gimnazija Sveti Sava</v>
      </c>
      <c r="J23" s="14" t="str">
        <f>raw!I22</f>
        <v>IV</v>
      </c>
      <c r="K23" s="14" t="str">
        <f>raw!J22</f>
        <v>B</v>
      </c>
      <c r="L23" s="14" t="str">
        <f>raw!K22</f>
        <v/>
      </c>
      <c r="M23" s="16">
        <f>raw!M22</f>
        <v>21</v>
      </c>
      <c r="N23" s="17">
        <f>raw!N22</f>
        <v>25</v>
      </c>
      <c r="O23" s="17" t="str">
        <f>raw!O22</f>
        <v>-</v>
      </c>
      <c r="P23" s="17">
        <f>raw!Q22</f>
        <v>60</v>
      </c>
      <c r="Q23" s="17">
        <f>raw!R22</f>
        <v>0</v>
      </c>
      <c r="R23" s="17">
        <f>raw!S22</f>
        <v>21</v>
      </c>
      <c r="S23" s="17" t="str">
        <f>if(raw!T22="OK",raw!JL22,raw!T22)</f>
        <v>x</v>
      </c>
      <c r="T23" s="17" t="str">
        <f>if(raw!U22="OK",raw!JM22,raw!U22)</f>
        <v>x</v>
      </c>
      <c r="U23" s="16">
        <f>if(raw!V22="OK",raw!JN22,raw!V22)</f>
        <v>1</v>
      </c>
      <c r="V23" s="17">
        <f>if(raw!W22="OK",raw!JO22,raw!W22)</f>
        <v>1</v>
      </c>
      <c r="W23" s="17" t="str">
        <f>if(raw!X22="OK",raw!JP22,raw!X22)</f>
        <v>TLE</v>
      </c>
      <c r="X23" s="17" t="str">
        <f>if(raw!Y22="OK",raw!JQ22,raw!Y22)</f>
        <v>TLE</v>
      </c>
      <c r="Y23" s="17" t="str">
        <f>if(raw!Z22="OK",raw!JR22,raw!Z22)</f>
        <v>TLE</v>
      </c>
      <c r="Z23" s="17" t="str">
        <f>if(raw!AA22="OK",raw!JS22,raw!AA22)</f>
        <v>WA</v>
      </c>
      <c r="AA23" s="17" t="str">
        <f>if(raw!AB22="OK",raw!JT22,raw!AB22)</f>
        <v>WA</v>
      </c>
      <c r="AB23" s="17" t="str">
        <f>if(raw!AC22="OK",raw!JU22,raw!AC22)</f>
        <v>WA</v>
      </c>
      <c r="AC23" s="17" t="str">
        <f>if(raw!AD22="OK",raw!JV22,raw!AD22)</f>
        <v>WA</v>
      </c>
      <c r="AD23" s="17" t="str">
        <f>if(raw!AE22="OK",raw!JW22,raw!AE22)</f>
        <v>WA</v>
      </c>
      <c r="AE23" s="17">
        <f>if(raw!AF22="OK",raw!JX22,raw!AF22)</f>
        <v>1</v>
      </c>
      <c r="AF23" s="17">
        <f>if(raw!AG22="OK",raw!JY22,raw!AG22)</f>
        <v>1</v>
      </c>
      <c r="AG23" s="17">
        <f>if(raw!AH22="OK",raw!JZ22,raw!AH22)</f>
        <v>1</v>
      </c>
      <c r="AH23" s="17">
        <f>if(raw!AI22="OK",raw!KA22,raw!AI22)</f>
        <v>1</v>
      </c>
      <c r="AI23" s="17">
        <f>if(raw!AJ22="OK",raw!KB22,raw!AJ22)</f>
        <v>1</v>
      </c>
      <c r="AJ23" s="17" t="str">
        <f>if(raw!AK22="OK",raw!KC22,raw!AK22)</f>
        <v>WA</v>
      </c>
      <c r="AK23" s="17" t="str">
        <f>if(raw!AL22="OK",raw!KD22,raw!AL22)</f>
        <v>WA</v>
      </c>
      <c r="AL23" s="17" t="str">
        <f>if(raw!AM22="OK",raw!KE22,raw!AM22)</f>
        <v>WA</v>
      </c>
      <c r="AM23" s="17" t="str">
        <f>if(raw!AN22="OK",raw!KF22,raw!AN22)</f>
        <v>WA</v>
      </c>
      <c r="AN23" s="17" t="str">
        <f>if(raw!AO22="OK",raw!KG22,raw!AO22)</f>
        <v>WA</v>
      </c>
      <c r="AO23" s="17" t="str">
        <f>if(raw!AP22="OK",raw!KH22,raw!AP22)</f>
        <v>x</v>
      </c>
      <c r="AP23" s="16">
        <f>if(raw!AQ22="OK",raw!KI22,raw!AQ22)</f>
        <v>1</v>
      </c>
      <c r="AQ23" s="17">
        <f>if(raw!AR22="OK",raw!KJ22,raw!AR22)</f>
        <v>1</v>
      </c>
      <c r="AR23" s="17">
        <f>if(raw!AS22="OK",raw!KK22,raw!AS22)</f>
        <v>1</v>
      </c>
      <c r="AS23" s="17">
        <f>if(raw!AT22="OK",raw!KL22,raw!AT22)</f>
        <v>1</v>
      </c>
      <c r="AT23" s="17">
        <f>if(raw!AU22="OK",raw!KM22,raw!AU22)</f>
        <v>1</v>
      </c>
      <c r="AU23" s="17">
        <f>if(raw!AV22="OK",raw!KN22,raw!AV22)</f>
        <v>1</v>
      </c>
      <c r="AV23" s="17">
        <f>if(raw!AW22="OK",raw!KO22,raw!AW22)</f>
        <v>1</v>
      </c>
      <c r="AW23" s="17">
        <f>if(raw!AX22="OK",raw!KP22,raw!AX22)</f>
        <v>1</v>
      </c>
      <c r="AX23" s="17">
        <f>if(raw!AY22="OK",raw!KQ22,raw!AY22)</f>
        <v>1</v>
      </c>
      <c r="AY23" s="17">
        <f>if(raw!AZ22="OK",raw!KR22,raw!AZ22)</f>
        <v>1</v>
      </c>
      <c r="AZ23" s="17">
        <f>if(raw!BA22="OK",raw!KS22,raw!BA22)</f>
        <v>1</v>
      </c>
      <c r="BA23" s="17">
        <f>if(raw!BB22="OK",raw!KT22,raw!BB22)</f>
        <v>1</v>
      </c>
      <c r="BB23" s="17">
        <f>if(raw!BC22="OK",raw!KU22,raw!BC22)</f>
        <v>1</v>
      </c>
      <c r="BC23" s="17" t="str">
        <f>if(raw!BD22="OK",raw!KV22,raw!BD22)</f>
        <v>WA</v>
      </c>
      <c r="BD23" s="17" t="str">
        <f>if(raw!BE22="OK",raw!KW22,raw!BE22)</f>
        <v>WA</v>
      </c>
      <c r="BE23" s="17" t="str">
        <f>if(raw!BF22="OK",raw!KX22,raw!BF22)</f>
        <v>WA</v>
      </c>
      <c r="BF23" s="17" t="str">
        <f>if(raw!BG22="OK",raw!KY22,raw!BG22)</f>
        <v>WA</v>
      </c>
      <c r="BG23" s="17" t="str">
        <f>if(raw!BH22="OK",raw!KZ22,raw!BH22)</f>
        <v>WA</v>
      </c>
      <c r="BH23" s="17" t="str">
        <f>if(raw!BI22="OK",raw!LA22,raw!BI22)</f>
        <v>WA</v>
      </c>
      <c r="BI23" s="17" t="str">
        <f>if(raw!BJ22="OK",raw!LB22,raw!BJ22)</f>
        <v>WA</v>
      </c>
      <c r="BJ23" s="17" t="str">
        <f>if(raw!BK22="OK",raw!LC22,raw!BK22)</f>
        <v>WA</v>
      </c>
      <c r="BK23" s="17" t="str">
        <f>if(raw!BL22="OK",raw!LD22,raw!BL22)</f>
        <v>WA</v>
      </c>
      <c r="BL23" s="17" t="str">
        <f>if(raw!BM22="OK",raw!LE22,raw!BM22)</f>
        <v>WA</v>
      </c>
      <c r="BM23" s="17" t="str">
        <f>if(raw!BN22="OK",raw!LF22,raw!BN22)</f>
        <v>WA</v>
      </c>
      <c r="BN23" s="17" t="str">
        <f>if(raw!BO22="OK",raw!LG22,raw!BO22)</f>
        <v>WA</v>
      </c>
      <c r="BO23" s="17" t="str">
        <f>if(raw!BP22="OK",raw!LH22,raw!BP22)</f>
        <v>RTE</v>
      </c>
      <c r="BP23" s="17" t="str">
        <f>if(raw!BQ22="OK",raw!LI22,raw!BQ22)</f>
        <v>RTE</v>
      </c>
      <c r="BQ23" s="17" t="str">
        <f>if(raw!BR22="OK",raw!LJ22,raw!BR22)</f>
        <v>RTE</v>
      </c>
      <c r="BR23" s="17" t="str">
        <f>if(raw!BS22="OK",raw!LK22,raw!BS22)</f>
        <v>RTE</v>
      </c>
      <c r="BS23" s="17" t="str">
        <f>if(raw!BT22="OK",raw!LL22,raw!BT22)</f>
        <v>RTE</v>
      </c>
      <c r="BT23" s="17" t="str">
        <f>if(raw!BU22="OK",raw!LM22,raw!BU22)</f>
        <v>RTE</v>
      </c>
      <c r="BU23" s="17" t="str">
        <f>if(raw!BV22="OK",raw!LN22,raw!BV22)</f>
        <v>RTE</v>
      </c>
      <c r="BV23" s="17" t="str">
        <f>if(raw!BW22="OK",raw!LO22,raw!BW22)</f>
        <v>RTE</v>
      </c>
      <c r="BW23" s="17" t="str">
        <f>if(raw!BX22="OK",raw!LP22,raw!BX22)</f>
        <v>RTE</v>
      </c>
      <c r="BX23" s="17" t="str">
        <f>if(raw!BY22="OK",raw!LQ22,raw!BY22)</f>
        <v>RTE</v>
      </c>
      <c r="BY23" s="17" t="str">
        <f>if(raw!BZ22="OK",raw!LR22,raw!BZ22)</f>
        <v>RTE</v>
      </c>
      <c r="BZ23" s="17" t="str">
        <f>if(raw!CA22="OK",raw!LS22,raw!CA22)</f>
        <v>RTE</v>
      </c>
      <c r="CA23" s="17" t="str">
        <f>if(raw!CB22="OK",raw!LT22,raw!CB22)</f>
        <v>RTE</v>
      </c>
      <c r="CB23" s="17" t="str">
        <f>if(raw!CC22="OK",raw!LU22,raw!CC22)</f>
        <v>RTE</v>
      </c>
      <c r="CC23" s="17" t="str">
        <f>if(raw!CD22="OK",raw!LV22,raw!CD22)</f>
        <v>RTE</v>
      </c>
      <c r="CD23" s="17" t="str">
        <f>if(raw!CE22="OK",raw!LW22,raw!CE22)</f>
        <v>RTE</v>
      </c>
      <c r="CE23" s="17" t="str">
        <f>if(raw!CF22="OK",raw!LX22,raw!CF22)</f>
        <v>RTE</v>
      </c>
      <c r="CF23" s="17" t="str">
        <f>if(raw!CG22="OK",raw!LY22,raw!CG22)</f>
        <v>RTE</v>
      </c>
      <c r="CG23" s="17" t="str">
        <f>if(raw!CH22="OK",raw!LZ22,raw!CH22)</f>
        <v>RTE</v>
      </c>
      <c r="CH23" s="17" t="str">
        <f>if(raw!CI22="OK",raw!MA22,raw!CI22)</f>
        <v>RTE</v>
      </c>
      <c r="CI23" s="17" t="str">
        <f>if(raw!CJ22="OK",raw!MB22,raw!CJ22)</f>
        <v>RTE</v>
      </c>
      <c r="CJ23" s="17" t="str">
        <f>if(raw!CK22="OK",raw!MC22,raw!CK22)</f>
        <v>RTE</v>
      </c>
      <c r="CK23" s="17" t="str">
        <f>if(raw!CL22="OK",raw!MD22,raw!CL22)</f>
        <v>RTE</v>
      </c>
      <c r="CL23" s="17" t="str">
        <f>if(raw!CM22="OK",raw!ME22,raw!CM22)</f>
        <v>RTE</v>
      </c>
      <c r="CM23" s="17" t="str">
        <f>if(raw!CN22="OK",raw!MF22,raw!CN22)</f>
        <v>RTE</v>
      </c>
      <c r="CN23" s="17" t="str">
        <f>if(raw!CO22="OK",raw!MG22,raw!CO22)</f>
        <v>RTE</v>
      </c>
      <c r="CO23" s="17" t="str">
        <f>if(raw!CP22="OK",raw!MH22,raw!CP22)</f>
        <v>RTE</v>
      </c>
      <c r="CP23" s="17" t="str">
        <f>if(raw!CQ22="OK",raw!MI22,raw!CQ22)</f>
        <v>RTE</v>
      </c>
      <c r="CQ23" s="17" t="str">
        <f>if(raw!CR22="OK",raw!MJ22,raw!CR22)</f>
        <v>RTE</v>
      </c>
      <c r="CR23" s="17" t="str">
        <f>if(raw!CS22="OK",raw!MK22,raw!CS22)</f>
        <v>RTE</v>
      </c>
      <c r="CS23" s="17" t="str">
        <f>if(raw!CT22="OK",raw!ML22,raw!CT22)</f>
        <v>RTE</v>
      </c>
      <c r="CT23" s="17" t="str">
        <f>if(raw!CU22="OK",raw!MM22,raw!CU22)</f>
        <v>RTE</v>
      </c>
      <c r="CU23" s="17" t="str">
        <f>if(raw!CV22="OK",raw!MN22,raw!CV22)</f>
        <v>RTE</v>
      </c>
      <c r="CV23" s="17" t="str">
        <f>if(raw!CW22="OK",raw!MO22,raw!CW22)</f>
        <v>RTE</v>
      </c>
      <c r="CW23" s="17" t="str">
        <f>if(raw!CX22="OK",raw!MP22,raw!CX22)</f>
        <v>RTE</v>
      </c>
      <c r="CX23" s="17" t="str">
        <f>if(raw!CY22="OK",raw!MQ22,raw!CY22)</f>
        <v>RTE</v>
      </c>
      <c r="CY23" s="17" t="str">
        <f>if(raw!CZ22="OK",raw!MR22,raw!CZ22)</f>
        <v>x</v>
      </c>
      <c r="CZ23" s="16" t="str">
        <f>if(raw!DA22="OK",raw!MS22,raw!DA22)</f>
        <v>-</v>
      </c>
      <c r="DA23" s="17" t="str">
        <f>if(raw!DB22="OK",raw!MT22,raw!DB22)</f>
        <v>-</v>
      </c>
      <c r="DB23" s="17" t="str">
        <f>if(raw!DC22="OK",raw!MU22,raw!DC22)</f>
        <v>-</v>
      </c>
      <c r="DC23" s="17" t="str">
        <f>if(raw!DD22="OK",raw!MV22,raw!DD22)</f>
        <v>-</v>
      </c>
      <c r="DD23" s="17" t="str">
        <f>if(raw!DE22="OK",raw!MW22,raw!DE22)</f>
        <v>-</v>
      </c>
      <c r="DE23" s="17" t="str">
        <f>if(raw!DF22="OK",raw!MX22,raw!DF22)</f>
        <v>-</v>
      </c>
      <c r="DF23" s="17" t="str">
        <f>if(raw!DG22="OK",raw!MY22,raw!DG22)</f>
        <v>-</v>
      </c>
      <c r="DG23" s="17" t="str">
        <f>if(raw!DH22="OK",raw!MZ22,raw!DH22)</f>
        <v>-</v>
      </c>
      <c r="DH23" s="17" t="str">
        <f>if(raw!DI22="OK",raw!NA22,raw!DI22)</f>
        <v>-</v>
      </c>
      <c r="DI23" s="17" t="str">
        <f>if(raw!DJ22="OK",raw!NB22,raw!DJ22)</f>
        <v>-</v>
      </c>
      <c r="DJ23" s="17" t="str">
        <f>if(raw!DK22="OK",raw!NC22,raw!DK22)</f>
        <v>-</v>
      </c>
      <c r="DK23" s="17" t="str">
        <f>if(raw!DL22="OK",raw!ND22,raw!DL22)</f>
        <v>-</v>
      </c>
      <c r="DL23" s="17" t="str">
        <f>if(raw!DM22="OK",raw!NE22,raw!DM22)</f>
        <v>-</v>
      </c>
      <c r="DM23" s="17" t="str">
        <f>if(raw!DN22="OK",raw!NF22,raw!DN22)</f>
        <v>-</v>
      </c>
      <c r="DN23" s="17" t="str">
        <f>if(raw!DO22="OK",raw!NG22,raw!DO22)</f>
        <v>-</v>
      </c>
      <c r="DO23" s="17" t="str">
        <f>if(raw!DP22="OK",raw!NH22,raw!DP22)</f>
        <v>-</v>
      </c>
      <c r="DP23" s="17" t="str">
        <f>if(raw!DQ22="OK",raw!NI22,raw!DQ22)</f>
        <v>-</v>
      </c>
      <c r="DQ23" s="17" t="str">
        <f>if(raw!DR22="OK",raw!NJ22,raw!DR22)</f>
        <v>-</v>
      </c>
      <c r="DR23" s="17" t="str">
        <f>if(raw!DS22="OK",raw!NK22,raw!DS22)</f>
        <v>-</v>
      </c>
      <c r="DS23" s="17" t="str">
        <f>if(raw!DT22="OK",raw!NL22,raw!DT22)</f>
        <v>-</v>
      </c>
      <c r="DT23" s="17" t="str">
        <f>if(raw!DU22="OK",raw!NM22,raw!DU22)</f>
        <v>-</v>
      </c>
      <c r="DU23" s="17" t="str">
        <f>if(raw!DV22="OK",raw!NN22,raw!DV22)</f>
        <v>-</v>
      </c>
      <c r="DV23" s="17" t="str">
        <f>if(raw!DW22="OK",raw!NO22,raw!DW22)</f>
        <v>-</v>
      </c>
      <c r="DW23" s="17" t="str">
        <f>if(raw!DX22="OK",raw!NP22,raw!DX22)</f>
        <v>-</v>
      </c>
      <c r="DX23" s="17" t="str">
        <f>if(raw!DY22="OK",raw!NQ22,raw!DY22)</f>
        <v>-</v>
      </c>
      <c r="DY23" s="17" t="str">
        <f>if(raw!DZ22="OK",raw!NR22,raw!DZ22)</f>
        <v>-</v>
      </c>
      <c r="DZ23" s="17" t="str">
        <f>if(raw!EA22="OK",raw!NS22,raw!EA22)</f>
        <v>-</v>
      </c>
      <c r="EA23" s="17" t="str">
        <f>if(raw!EB22="OK",raw!NT22,raw!EB22)</f>
        <v>-</v>
      </c>
      <c r="EB23" s="17" t="str">
        <f>if(raw!EC22="OK",raw!NU22,raw!EC22)</f>
        <v>-</v>
      </c>
      <c r="EC23" s="17" t="str">
        <f>if(raw!ED22="OK",raw!NV22,raw!ED22)</f>
        <v>-</v>
      </c>
      <c r="ED23" s="17" t="str">
        <f>if(raw!EE22="OK",raw!NW22,raw!EE22)</f>
        <v>-</v>
      </c>
      <c r="EE23" s="17" t="str">
        <f>if(raw!EF22="OK",raw!NX22,raw!EF22)</f>
        <v>-</v>
      </c>
      <c r="EF23" s="17" t="str">
        <f>if(raw!EG22="OK",raw!NY22,raw!EG22)</f>
        <v>-</v>
      </c>
      <c r="EG23" s="17" t="str">
        <f>if(raw!EH22="OK",raw!NZ22,raw!EH22)</f>
        <v>-</v>
      </c>
      <c r="EH23" s="17" t="str">
        <f>if(raw!EI22="OK",raw!OA22,raw!EI22)</f>
        <v>-</v>
      </c>
      <c r="EI23" s="17" t="str">
        <f>if(raw!EJ22="OK",raw!OB22,raw!EJ22)</f>
        <v>-</v>
      </c>
      <c r="EJ23" s="17" t="str">
        <f>if(raw!EK22="OK",raw!OC22,raw!EK22)</f>
        <v>-</v>
      </c>
      <c r="EK23" s="17" t="str">
        <f>if(raw!EL22="OK",raw!OD22,raw!EL22)</f>
        <v>-</v>
      </c>
      <c r="EL23" s="17" t="str">
        <f>if(raw!EM22="OK",raw!OE22,raw!EM22)</f>
        <v>-</v>
      </c>
      <c r="EM23" s="17" t="str">
        <f>if(raw!EN22="OK",raw!OF22,raw!EN22)</f>
        <v>-</v>
      </c>
      <c r="EN23" s="17" t="str">
        <f>if(raw!EO22="OK",raw!OG22,raw!EO22)</f>
        <v>-</v>
      </c>
      <c r="EO23" s="17" t="str">
        <f>if(raw!EP22="OK",raw!OH22,raw!EP22)</f>
        <v>-</v>
      </c>
      <c r="EP23" s="17" t="str">
        <f>if(raw!EQ22="OK",raw!OI22,raw!EQ22)</f>
        <v>-</v>
      </c>
      <c r="EQ23" s="17" t="str">
        <f>if(raw!ER22="OK",raw!OJ22,raw!ER22)</f>
        <v>-</v>
      </c>
      <c r="ER23" s="17" t="str">
        <f>if(raw!ES22="OK",raw!OK22,raw!ES22)</f>
        <v>-</v>
      </c>
      <c r="ES23" s="17" t="str">
        <f>if(raw!ET22="OK",raw!OL22,raw!ET22)</f>
        <v>-</v>
      </c>
      <c r="ET23" s="17" t="str">
        <f>if(raw!EU22="OK",raw!OM22,raw!EU22)</f>
        <v>-</v>
      </c>
      <c r="EU23" s="17" t="str">
        <f>if(raw!EV22="OK",raw!ON22,raw!EV22)</f>
        <v>-</v>
      </c>
      <c r="EV23" s="17" t="str">
        <f>if(raw!EW22="OK",raw!OO22,raw!EW22)</f>
        <v>-</v>
      </c>
      <c r="EW23" s="17" t="str">
        <f>if(raw!EX22="OK",raw!OP22,raw!EX22)</f>
        <v>-</v>
      </c>
      <c r="EX23" s="17" t="str">
        <f>if(raw!EY22="OK",raw!OQ22,raw!EY22)</f>
        <v>-</v>
      </c>
      <c r="EY23" s="17" t="str">
        <f>if(raw!EZ22="OK",raw!OR22,raw!EZ22)</f>
        <v>-</v>
      </c>
      <c r="EZ23" s="17" t="str">
        <f>if(raw!FA22="OK",raw!OS22,raw!FA22)</f>
        <v>-</v>
      </c>
      <c r="FA23" s="17" t="str">
        <f>if(raw!FB22="OK",raw!OT22,raw!FB22)</f>
        <v>-</v>
      </c>
      <c r="FB23" s="17" t="str">
        <f>if(raw!FC22="OK",raw!OU22,raw!FC22)</f>
        <v>-</v>
      </c>
      <c r="FC23" s="17" t="str">
        <f>if(raw!FD22="OK",raw!OV22,raw!FD22)</f>
        <v>-</v>
      </c>
      <c r="FD23" s="17" t="str">
        <f>if(raw!FE22="OK",raw!OW22,raw!FE22)</f>
        <v>-</v>
      </c>
      <c r="FE23" s="17" t="str">
        <f>if(raw!FF22="OK",raw!OX22,raw!FF22)</f>
        <v>-</v>
      </c>
      <c r="FF23" s="17" t="str">
        <f>if(raw!FG22="OK",raw!OY22,raw!FG22)</f>
        <v>x</v>
      </c>
      <c r="FG23" s="16">
        <f>if(raw!FH22="OK",raw!OZ22,raw!FH22)</f>
        <v>25</v>
      </c>
      <c r="FH23" s="17">
        <f>if(raw!FI22="OK",raw!PA22,raw!FI22)</f>
        <v>10</v>
      </c>
      <c r="FI23" s="17">
        <f>if(raw!FJ22="OK",raw!PB22,raw!FJ22)</f>
        <v>25</v>
      </c>
      <c r="FJ23" s="17" t="str">
        <f>if(raw!FK22="OK",raw!PC22,raw!FK22)</f>
        <v>WA</v>
      </c>
      <c r="FK23" s="17" t="str">
        <f>if(raw!FL22="OK",raw!PD22,raw!FL22)</f>
        <v>x</v>
      </c>
      <c r="FL23" s="16" t="str">
        <f>if(raw!FM22="OK",raw!PE22,raw!FM22)</f>
        <v>WA</v>
      </c>
      <c r="FM23" s="17">
        <f>if(raw!FN22="OK",raw!PF22,raw!FN22)</f>
        <v>1</v>
      </c>
      <c r="FN23" s="17" t="str">
        <f>if(raw!FO22="OK",raw!PG22,raw!FO22)</f>
        <v>WA</v>
      </c>
      <c r="FO23" s="17" t="str">
        <f>if(raw!FP22="OK",raw!PH22,raw!FP22)</f>
        <v>WA</v>
      </c>
      <c r="FP23" s="17" t="str">
        <f>if(raw!FQ22="OK",raw!PI22,raw!FQ22)</f>
        <v>WA</v>
      </c>
      <c r="FQ23" s="17">
        <f>if(raw!FR22="OK",raw!PJ22,raw!FR22)</f>
        <v>1</v>
      </c>
      <c r="FR23" s="17">
        <f>if(raw!FS22="OK",raw!PK22,raw!FS22)</f>
        <v>1</v>
      </c>
      <c r="FS23" s="17">
        <f>if(raw!FT22="OK",raw!PL22,raw!FT22)</f>
        <v>1</v>
      </c>
      <c r="FT23" s="17" t="str">
        <f>if(raw!FU22="OK",raw!PM22,raw!FU22)</f>
        <v>WA</v>
      </c>
      <c r="FU23" s="17" t="str">
        <f>if(raw!FV22="OK",raw!PN22,raw!FV22)</f>
        <v>WA</v>
      </c>
      <c r="FV23" s="17">
        <f>if(raw!FW22="OK",raw!PO22,raw!FW22)</f>
        <v>1</v>
      </c>
      <c r="FW23" s="17" t="str">
        <f>if(raw!FX22="OK",raw!PP22,raw!FX22)</f>
        <v>WA</v>
      </c>
      <c r="FX23" s="17" t="str">
        <f>if(raw!FY22="OK",raw!PQ22,raw!FY22)</f>
        <v>WA</v>
      </c>
      <c r="FY23" s="17" t="str">
        <f>if(raw!FZ22="OK",raw!PR22,raw!FZ22)</f>
        <v>WA</v>
      </c>
      <c r="FZ23" s="17">
        <f>if(raw!GA22="OK",raw!PS22,raw!GA22)</f>
        <v>1</v>
      </c>
      <c r="GA23" s="17" t="str">
        <f>if(raw!GB22="OK",raw!PT22,raw!GB22)</f>
        <v>WA</v>
      </c>
      <c r="GB23" s="17" t="str">
        <f>if(raw!GC22="OK",raw!PU22,raw!GC22)</f>
        <v>WA</v>
      </c>
      <c r="GC23" s="17" t="str">
        <f>if(raw!GD22="OK",raw!PV22,raw!GD22)</f>
        <v>WA</v>
      </c>
      <c r="GD23" s="17">
        <f>if(raw!GE22="OK",raw!PW22,raw!GE22)</f>
        <v>1</v>
      </c>
      <c r="GE23" s="17" t="str">
        <f>if(raw!GF22="OK",raw!PX22,raw!GF22)</f>
        <v>WA</v>
      </c>
      <c r="GF23" s="17" t="str">
        <f>if(raw!GG22="OK",raw!PY22,raw!GG22)</f>
        <v>WA</v>
      </c>
      <c r="GG23" s="17" t="str">
        <f>if(raw!GH22="OK",raw!PZ22,raw!GH22)</f>
        <v>WA</v>
      </c>
      <c r="GH23" s="17">
        <f>if(raw!GI22="OK",raw!QA22,raw!GI22)</f>
        <v>1</v>
      </c>
      <c r="GI23" s="17">
        <f>if(raw!GJ22="OK",raw!QB22,raw!GJ22)</f>
        <v>1</v>
      </c>
      <c r="GJ23" s="17">
        <f>if(raw!GK22="OK",raw!QC22,raw!GK22)</f>
        <v>1</v>
      </c>
      <c r="GK23" s="17" t="str">
        <f>if(raw!GL22="OK",raw!QD22,raw!GL22)</f>
        <v>WA</v>
      </c>
      <c r="GL23" s="17" t="str">
        <f>if(raw!GM22="OK",raw!QE22,raw!GM22)</f>
        <v>WA</v>
      </c>
      <c r="GM23" s="17">
        <f>if(raw!GN22="OK",raw!QF22,raw!GN22)</f>
        <v>1</v>
      </c>
      <c r="GN23" s="17" t="str">
        <f>if(raw!GO22="OK",raw!QG22,raw!GO22)</f>
        <v>WA</v>
      </c>
      <c r="GO23" s="17">
        <f>if(raw!GP22="OK",raw!QH22,raw!GP22)</f>
        <v>1</v>
      </c>
      <c r="GP23" s="17" t="str">
        <f>if(raw!GQ22="OK",raw!QI22,raw!GQ22)</f>
        <v>WA</v>
      </c>
      <c r="GQ23" s="17" t="str">
        <f>if(raw!GR22="OK",raw!QJ22,raw!GR22)</f>
        <v>WA</v>
      </c>
      <c r="GR23" s="17" t="str">
        <f>if(raw!GS22="OK",raw!QK22,raw!GS22)</f>
        <v>WA</v>
      </c>
      <c r="GS23" s="17">
        <f>if(raw!GT22="OK",raw!QL22,raw!GT22)</f>
        <v>1</v>
      </c>
      <c r="GT23" s="17" t="str">
        <f>if(raw!GU22="OK",raw!QM22,raw!GU22)</f>
        <v>WA</v>
      </c>
      <c r="GU23" s="17" t="str">
        <f>if(raw!GV22="OK",raw!QN22,raw!GV22)</f>
        <v>WA</v>
      </c>
      <c r="GV23" s="17">
        <f>if(raw!GW22="OK",raw!QO22,raw!GW22)</f>
        <v>1</v>
      </c>
      <c r="GW23" s="17" t="str">
        <f>if(raw!GX22="OK",raw!QP22,raw!GX22)</f>
        <v>WA</v>
      </c>
      <c r="GX23" s="17">
        <f>if(raw!GY22="OK",raw!QQ22,raw!GY22)</f>
        <v>1</v>
      </c>
      <c r="GY23" s="17">
        <f>if(raw!GZ22="OK",raw!QR22,raw!GZ22)</f>
        <v>1</v>
      </c>
      <c r="GZ23" s="17">
        <f>if(raw!HA22="OK",raw!QS22,raw!HA22)</f>
        <v>1</v>
      </c>
      <c r="HA23" s="17" t="str">
        <f>if(raw!HB22="OK",raw!QT22,raw!HB22)</f>
        <v>WA</v>
      </c>
      <c r="HB23" s="17">
        <f>if(raw!HC22="OK",raw!QU22,raw!HC22)</f>
        <v>1</v>
      </c>
      <c r="HC23" s="17" t="str">
        <f>if(raw!HD22="OK",raw!QV22,raw!HD22)</f>
        <v>WA</v>
      </c>
      <c r="HD23" s="17" t="str">
        <f>if(raw!HE22="OK",raw!QW22,raw!HE22)</f>
        <v>WA</v>
      </c>
      <c r="HE23" s="17" t="str">
        <f>if(raw!HF22="OK",raw!QX22,raw!HF22)</f>
        <v>WA</v>
      </c>
      <c r="HF23" s="17" t="str">
        <f>if(raw!HG22="OK",raw!QY22,raw!HG22)</f>
        <v>WA</v>
      </c>
      <c r="HG23" s="17" t="str">
        <f>if(raw!HH22="OK",raw!QZ22,raw!HH22)</f>
        <v>WA</v>
      </c>
      <c r="HH23" s="17">
        <f>if(raw!HI22="OK",raw!RA22,raw!HI22)</f>
        <v>1</v>
      </c>
      <c r="HI23" s="17" t="str">
        <f>if(raw!HJ22="OK",raw!RB22,raw!HJ22)</f>
        <v>WA</v>
      </c>
      <c r="HJ23" s="17">
        <f>if(raw!HK22="OK",raw!RC22,raw!HK22)</f>
        <v>1</v>
      </c>
      <c r="HK23" s="17" t="str">
        <f>if(raw!HL22="OK",raw!RD22,raw!HL22)</f>
        <v>WA</v>
      </c>
      <c r="HL23" s="17" t="str">
        <f>if(raw!HM22="OK",raw!RE22,raw!HM22)</f>
        <v>WA</v>
      </c>
      <c r="HM23" s="17">
        <f>if(raw!HN22="OK",raw!RF22,raw!HN22)</f>
        <v>1</v>
      </c>
      <c r="HN23" s="17">
        <f>if(raw!HO22="OK",raw!RG22,raw!HO22)</f>
        <v>1</v>
      </c>
      <c r="HO23" s="17" t="str">
        <f>if(raw!HP22="OK",raw!RH22,raw!HP22)</f>
        <v>WA</v>
      </c>
      <c r="HP23" s="17" t="str">
        <f>if(raw!HQ22="OK",raw!RI22,raw!HQ22)</f>
        <v>WA</v>
      </c>
      <c r="HQ23" s="17" t="str">
        <f>if(raw!HR22="OK",raw!RJ22,raw!HR22)</f>
        <v>x</v>
      </c>
      <c r="HR23" s="16">
        <f>if(raw!HS22="OK",raw!RK22,raw!HS22)</f>
        <v>1</v>
      </c>
      <c r="HS23" s="17">
        <f>if(raw!HT22="OK",raw!RL22,raw!HT22)</f>
        <v>1</v>
      </c>
      <c r="HT23" s="17">
        <f>if(raw!HU22="OK",raw!RM22,raw!HU22)</f>
        <v>1</v>
      </c>
      <c r="HU23" s="17">
        <f>if(raw!HV22="OK",raw!RN22,raw!HV22)</f>
        <v>1</v>
      </c>
      <c r="HV23" s="17">
        <f>if(raw!HW22="OK",raw!RO22,raw!HW22)</f>
        <v>1</v>
      </c>
      <c r="HW23" s="17">
        <f>if(raw!HX22="OK",raw!RP22,raw!HX22)</f>
        <v>1</v>
      </c>
      <c r="HX23" s="17">
        <f>if(raw!HY22="OK",raw!RQ22,raw!HY22)</f>
        <v>1</v>
      </c>
      <c r="HY23" s="17">
        <f>if(raw!HZ22="OK",raw!RR22,raw!HZ22)</f>
        <v>1</v>
      </c>
      <c r="HZ23" s="17">
        <f>if(raw!IA22="OK",raw!RS22,raw!IA22)</f>
        <v>1</v>
      </c>
      <c r="IA23" s="17" t="str">
        <f>if(raw!IB22="OK",raw!RT22,raw!IB22)</f>
        <v>TLE</v>
      </c>
      <c r="IB23" s="17" t="str">
        <f>if(raw!IC22="OK",raw!RU22,raw!IC22)</f>
        <v>TLE</v>
      </c>
      <c r="IC23" s="17" t="str">
        <f>if(raw!ID22="OK",raw!RV22,raw!ID22)</f>
        <v>TLE</v>
      </c>
      <c r="ID23" s="17" t="str">
        <f>if(raw!IE22="OK",raw!RW22,raw!IE22)</f>
        <v>TLE</v>
      </c>
      <c r="IE23" s="17" t="str">
        <f>if(raw!IF22="OK",raw!RX22,raw!IF22)</f>
        <v>TLE</v>
      </c>
      <c r="IF23" s="17" t="str">
        <f>if(raw!IG22="OK",raw!RY22,raw!IG22)</f>
        <v>TLE</v>
      </c>
      <c r="IG23" s="17" t="str">
        <f>if(raw!IH22="OK",raw!RZ22,raw!IH22)</f>
        <v>TLE</v>
      </c>
      <c r="IH23" s="17" t="str">
        <f>if(raw!II22="OK",raw!SA22,raw!II22)</f>
        <v>TLE</v>
      </c>
      <c r="II23" s="17" t="str">
        <f>if(raw!IJ22="OK",raw!SB22,raw!IJ22)</f>
        <v>TLE</v>
      </c>
      <c r="IJ23" s="17" t="str">
        <f>if(raw!IK22="OK",raw!SC22,raw!IK22)</f>
        <v>TLE</v>
      </c>
      <c r="IK23" s="17" t="str">
        <f>if(raw!IL22="OK",raw!SD22,raw!IL22)</f>
        <v>TLE</v>
      </c>
      <c r="IL23" s="17" t="str">
        <f>if(raw!IM22="OK",raw!SE22,raw!IM22)</f>
        <v>TLE</v>
      </c>
      <c r="IM23" s="17" t="str">
        <f>if(raw!IN22="OK",raw!SF22,raw!IN22)</f>
        <v>TLE</v>
      </c>
      <c r="IN23" s="17" t="str">
        <f>if(raw!IO22="OK",raw!SG22,raw!IO22)</f>
        <v>TLE</v>
      </c>
      <c r="IO23" s="17" t="str">
        <f>if(raw!IP22="OK",raw!SH22,raw!IP22)</f>
        <v>TLE</v>
      </c>
      <c r="IP23" s="17" t="str">
        <f>if(raw!IQ22="OK",raw!SI22,raw!IQ22)</f>
        <v>TLE</v>
      </c>
      <c r="IQ23" s="17" t="str">
        <f>if(raw!IR22="OK",raw!SJ22,raw!IR22)</f>
        <v>TLE</v>
      </c>
      <c r="IR23" s="17" t="str">
        <f>if(raw!IS22="OK",raw!SK22,raw!IS22)</f>
        <v>TLE</v>
      </c>
      <c r="IS23" s="17" t="str">
        <f>if(raw!IT22="OK",raw!SL22,raw!IT22)</f>
        <v>TLE</v>
      </c>
      <c r="IT23" s="17" t="str">
        <f>if(raw!IU22="OK",raw!SM22,raw!IU22)</f>
        <v>TLE</v>
      </c>
      <c r="IU23" s="17" t="str">
        <f>if(raw!IV22="OK",raw!SN22,raw!IV22)</f>
        <v>TLE</v>
      </c>
      <c r="IV23" s="17" t="str">
        <f>if(raw!IW22="OK",raw!SO22,raw!IW22)</f>
        <v>TLE</v>
      </c>
      <c r="IW23" s="17" t="str">
        <f>if(raw!IX22="OK",raw!SP22,raw!IX22)</f>
        <v>TLE</v>
      </c>
      <c r="IX23" s="17" t="str">
        <f>if(raw!IY22="OK",raw!SQ22,raw!IY22)</f>
        <v>TLE</v>
      </c>
      <c r="IY23" s="17" t="str">
        <f>if(raw!IZ22="OK",raw!SR22,raw!IZ22)</f>
        <v>TLE</v>
      </c>
      <c r="IZ23" s="17" t="str">
        <f>if(raw!JA22="OK",raw!SS22,raw!JA22)</f>
        <v>TLE</v>
      </c>
      <c r="JA23" s="17" t="str">
        <f>if(raw!JB22="OK",raw!ST22,raw!JB22)</f>
        <v>TLE</v>
      </c>
      <c r="JB23" s="17" t="str">
        <f>if(raw!JC22="OK",raw!SU22,raw!JC22)</f>
        <v>TLE</v>
      </c>
      <c r="JC23" s="17" t="str">
        <f>if(raw!JD22="OK",raw!SV22,raw!JD22)</f>
        <v>TLE</v>
      </c>
      <c r="JD23" s="17" t="str">
        <f>if(raw!JE22="OK",raw!SW22,raw!JE22)</f>
        <v>TLE</v>
      </c>
      <c r="JE23" s="17" t="str">
        <f>if(raw!JF22="OK",raw!SX22,raw!JF22)</f>
        <v>TLE</v>
      </c>
      <c r="JF23" s="17" t="str">
        <f>if(raw!JG22="OK",raw!SY22,raw!JG22)</f>
        <v>TLE</v>
      </c>
      <c r="JG23" s="17" t="str">
        <f>if(raw!JH22="OK",raw!SZ22,raw!JH22)</f>
        <v>TLE</v>
      </c>
      <c r="JH23" s="17" t="str">
        <f>if(raw!JI22="OK",raw!TA22,raw!JI22)</f>
        <v>TLE</v>
      </c>
      <c r="JI23" s="17" t="str">
        <f>if(raw!JJ22="OK",raw!TB22,raw!JJ22)</f>
        <v>TLE</v>
      </c>
      <c r="JJ23" s="17" t="str">
        <f>if(raw!JK22="OK",raw!TC22,raw!JK22)</f>
        <v>TLE</v>
      </c>
    </row>
    <row r="24">
      <c r="A24" s="13"/>
      <c r="B24" s="13">
        <f t="shared" si="3"/>
        <v>22</v>
      </c>
      <c r="C24" s="14" t="str">
        <f>raw!B23</f>
        <v>Berke812</v>
      </c>
      <c r="D24" s="14" t="str">
        <f>raw!C23</f>
        <v>Uroš</v>
      </c>
      <c r="E24" s="14" t="str">
        <f>raw!D23</f>
        <v>Berić</v>
      </c>
      <c r="F24" s="15">
        <f t="shared" si="2"/>
        <v>125</v>
      </c>
      <c r="G24" s="14" t="str">
        <f>raw!F23</f>
        <v>ODOBREN</v>
      </c>
      <c r="H24" s="14" t="str">
        <f>raw!G23</f>
        <v>Sombor</v>
      </c>
      <c r="I24" s="14" t="str">
        <f>raw!H23</f>
        <v>Gimnazija Veljko Petrović</v>
      </c>
      <c r="J24" s="14" t="str">
        <f>raw!I23</f>
        <v>IV</v>
      </c>
      <c r="K24" s="14" t="str">
        <f>raw!J23</f>
        <v>B</v>
      </c>
      <c r="L24" s="14" t="str">
        <f>raw!K23</f>
        <v>Duško Obradović</v>
      </c>
      <c r="M24" s="16" t="str">
        <f>raw!M23</f>
        <v>-</v>
      </c>
      <c r="N24" s="17">
        <f>raw!N23</f>
        <v>13</v>
      </c>
      <c r="O24" s="17">
        <f>raw!O23</f>
        <v>12</v>
      </c>
      <c r="P24" s="17">
        <f>raw!Q23</f>
        <v>100</v>
      </c>
      <c r="Q24" s="17">
        <f>raw!R23</f>
        <v>0</v>
      </c>
      <c r="R24" s="17">
        <f>raw!S23</f>
        <v>0</v>
      </c>
      <c r="S24" s="17" t="str">
        <f>if(raw!T23="OK",raw!JL23,raw!T23)</f>
        <v>x</v>
      </c>
      <c r="T24" s="17" t="str">
        <f>if(raw!U23="OK",raw!JM23,raw!U23)</f>
        <v>x</v>
      </c>
      <c r="U24" s="16" t="str">
        <f>if(raw!V23="OK",raw!JN23,raw!V23)</f>
        <v>-</v>
      </c>
      <c r="V24" s="17" t="str">
        <f>if(raw!W23="OK",raw!JO23,raw!W23)</f>
        <v>-</v>
      </c>
      <c r="W24" s="17" t="str">
        <f>if(raw!X23="OK",raw!JP23,raw!X23)</f>
        <v>-</v>
      </c>
      <c r="X24" s="17" t="str">
        <f>if(raw!Y23="OK",raw!JQ23,raw!Y23)</f>
        <v>-</v>
      </c>
      <c r="Y24" s="17" t="str">
        <f>if(raw!Z23="OK",raw!JR23,raw!Z23)</f>
        <v>-</v>
      </c>
      <c r="Z24" s="17" t="str">
        <f>if(raw!AA23="OK",raw!JS23,raw!AA23)</f>
        <v>-</v>
      </c>
      <c r="AA24" s="17" t="str">
        <f>if(raw!AB23="OK",raw!JT23,raw!AB23)</f>
        <v>-</v>
      </c>
      <c r="AB24" s="17" t="str">
        <f>if(raw!AC23="OK",raw!JU23,raw!AC23)</f>
        <v>-</v>
      </c>
      <c r="AC24" s="17" t="str">
        <f>if(raw!AD23="OK",raw!JV23,raw!AD23)</f>
        <v>-</v>
      </c>
      <c r="AD24" s="17" t="str">
        <f>if(raw!AE23="OK",raw!JW23,raw!AE23)</f>
        <v>-</v>
      </c>
      <c r="AE24" s="17" t="str">
        <f>if(raw!AF23="OK",raw!JX23,raw!AF23)</f>
        <v>-</v>
      </c>
      <c r="AF24" s="17" t="str">
        <f>if(raw!AG23="OK",raw!JY23,raw!AG23)</f>
        <v>-</v>
      </c>
      <c r="AG24" s="17" t="str">
        <f>if(raw!AH23="OK",raw!JZ23,raw!AH23)</f>
        <v>-</v>
      </c>
      <c r="AH24" s="17" t="str">
        <f>if(raw!AI23="OK",raw!KA23,raw!AI23)</f>
        <v>-</v>
      </c>
      <c r="AI24" s="17" t="str">
        <f>if(raw!AJ23="OK",raw!KB23,raw!AJ23)</f>
        <v>-</v>
      </c>
      <c r="AJ24" s="17" t="str">
        <f>if(raw!AK23="OK",raw!KC23,raw!AK23)</f>
        <v>-</v>
      </c>
      <c r="AK24" s="17" t="str">
        <f>if(raw!AL23="OK",raw!KD23,raw!AL23)</f>
        <v>-</v>
      </c>
      <c r="AL24" s="17" t="str">
        <f>if(raw!AM23="OK",raw!KE23,raw!AM23)</f>
        <v>-</v>
      </c>
      <c r="AM24" s="17" t="str">
        <f>if(raw!AN23="OK",raw!KF23,raw!AN23)</f>
        <v>-</v>
      </c>
      <c r="AN24" s="17" t="str">
        <f>if(raw!AO23="OK",raw!KG23,raw!AO23)</f>
        <v>-</v>
      </c>
      <c r="AO24" s="17" t="str">
        <f>if(raw!AP23="OK",raw!KH23,raw!AP23)</f>
        <v>x</v>
      </c>
      <c r="AP24" s="16">
        <f>if(raw!AQ23="OK",raw!KI23,raw!AQ23)</f>
        <v>1</v>
      </c>
      <c r="AQ24" s="17">
        <f>if(raw!AR23="OK",raw!KJ23,raw!AR23)</f>
        <v>1</v>
      </c>
      <c r="AR24" s="17">
        <f>if(raw!AS23="OK",raw!KK23,raw!AS23)</f>
        <v>1</v>
      </c>
      <c r="AS24" s="17">
        <f>if(raw!AT23="OK",raw!KL23,raw!AT23)</f>
        <v>1</v>
      </c>
      <c r="AT24" s="17">
        <f>if(raw!AU23="OK",raw!KM23,raw!AU23)</f>
        <v>1</v>
      </c>
      <c r="AU24" s="17">
        <f>if(raw!AV23="OK",raw!KN23,raw!AV23)</f>
        <v>1</v>
      </c>
      <c r="AV24" s="17">
        <f>if(raw!AW23="OK",raw!KO23,raw!AW23)</f>
        <v>1</v>
      </c>
      <c r="AW24" s="17">
        <f>if(raw!AX23="OK",raw!KP23,raw!AX23)</f>
        <v>1</v>
      </c>
      <c r="AX24" s="17" t="str">
        <f>if(raw!AY23="OK",raw!KQ23,raw!AY23)</f>
        <v>WA</v>
      </c>
      <c r="AY24" s="17" t="str">
        <f>if(raw!AZ23="OK",raw!KR23,raw!AZ23)</f>
        <v>WA</v>
      </c>
      <c r="AZ24" s="17" t="str">
        <f>if(raw!BA23="OK",raw!KS23,raw!BA23)</f>
        <v>WA</v>
      </c>
      <c r="BA24" s="17" t="str">
        <f>if(raw!BB23="OK",raw!KT23,raw!BB23)</f>
        <v>WA</v>
      </c>
      <c r="BB24" s="17" t="str">
        <f>if(raw!BC23="OK",raw!KU23,raw!BC23)</f>
        <v>WA</v>
      </c>
      <c r="BC24" s="17" t="str">
        <f>if(raw!BD23="OK",raw!KV23,raw!BD23)</f>
        <v>WA</v>
      </c>
      <c r="BD24" s="17" t="str">
        <f>if(raw!BE23="OK",raw!KW23,raw!BE23)</f>
        <v>WA</v>
      </c>
      <c r="BE24" s="17" t="str">
        <f>if(raw!BF23="OK",raw!KX23,raw!BF23)</f>
        <v>WA</v>
      </c>
      <c r="BF24" s="17" t="str">
        <f>if(raw!BG23="OK",raw!KY23,raw!BG23)</f>
        <v>WA</v>
      </c>
      <c r="BG24" s="17" t="str">
        <f>if(raw!BH23="OK",raw!KZ23,raw!BH23)</f>
        <v>WA</v>
      </c>
      <c r="BH24" s="17" t="str">
        <f>if(raw!BI23="OK",raw!LA23,raw!BI23)</f>
        <v>WA</v>
      </c>
      <c r="BI24" s="17" t="str">
        <f>if(raw!BJ23="OK",raw!LB23,raw!BJ23)</f>
        <v>WA</v>
      </c>
      <c r="BJ24" s="17" t="str">
        <f>if(raw!BK23="OK",raw!LC23,raw!BK23)</f>
        <v>WA</v>
      </c>
      <c r="BK24" s="17" t="str">
        <f>if(raw!BL23="OK",raw!LD23,raw!BL23)</f>
        <v>WA</v>
      </c>
      <c r="BL24" s="17" t="str">
        <f>if(raw!BM23="OK",raw!LE23,raw!BM23)</f>
        <v>WA</v>
      </c>
      <c r="BM24" s="17" t="str">
        <f>if(raw!BN23="OK",raw!LF23,raw!BN23)</f>
        <v>WA</v>
      </c>
      <c r="BN24" s="17" t="str">
        <f>if(raw!BO23="OK",raw!LG23,raw!BO23)</f>
        <v>WA</v>
      </c>
      <c r="BO24" s="17" t="str">
        <f>if(raw!BP23="OK",raw!LH23,raw!BP23)</f>
        <v>RTE</v>
      </c>
      <c r="BP24" s="17" t="str">
        <f>if(raw!BQ23="OK",raw!LI23,raw!BQ23)</f>
        <v>RTE</v>
      </c>
      <c r="BQ24" s="17" t="str">
        <f>if(raw!BR23="OK",raw!LJ23,raw!BR23)</f>
        <v>RTE</v>
      </c>
      <c r="BR24" s="17" t="str">
        <f>if(raw!BS23="OK",raw!LK23,raw!BS23)</f>
        <v>RTE</v>
      </c>
      <c r="BS24" s="17" t="str">
        <f>if(raw!BT23="OK",raw!LL23,raw!BT23)</f>
        <v>RTE</v>
      </c>
      <c r="BT24" s="17" t="str">
        <f>if(raw!BU23="OK",raw!LM23,raw!BU23)</f>
        <v>RTE</v>
      </c>
      <c r="BU24" s="17" t="str">
        <f>if(raw!BV23="OK",raw!LN23,raw!BV23)</f>
        <v>RTE</v>
      </c>
      <c r="BV24" s="17" t="str">
        <f>if(raw!BW23="OK",raw!LO23,raw!BW23)</f>
        <v>RTE</v>
      </c>
      <c r="BW24" s="17" t="str">
        <f>if(raw!BX23="OK",raw!LP23,raw!BX23)</f>
        <v>RTE</v>
      </c>
      <c r="BX24" s="17" t="str">
        <f>if(raw!BY23="OK",raw!LQ23,raw!BY23)</f>
        <v>RTE</v>
      </c>
      <c r="BY24" s="17" t="str">
        <f>if(raw!BZ23="OK",raw!LR23,raw!BZ23)</f>
        <v>RTE</v>
      </c>
      <c r="BZ24" s="17" t="str">
        <f>if(raw!CA23="OK",raw!LS23,raw!CA23)</f>
        <v>RTE</v>
      </c>
      <c r="CA24" s="17" t="str">
        <f>if(raw!CB23="OK",raw!LT23,raw!CB23)</f>
        <v>RTE</v>
      </c>
      <c r="CB24" s="17" t="str">
        <f>if(raw!CC23="OK",raw!LU23,raw!CC23)</f>
        <v>RTE</v>
      </c>
      <c r="CC24" s="17" t="str">
        <f>if(raw!CD23="OK",raw!LV23,raw!CD23)</f>
        <v>RTE</v>
      </c>
      <c r="CD24" s="17" t="str">
        <f>if(raw!CE23="OK",raw!LW23,raw!CE23)</f>
        <v>RTE</v>
      </c>
      <c r="CE24" s="17" t="str">
        <f>if(raw!CF23="OK",raw!LX23,raw!CF23)</f>
        <v>RTE</v>
      </c>
      <c r="CF24" s="17" t="str">
        <f>if(raw!CG23="OK",raw!LY23,raw!CG23)</f>
        <v>RTE</v>
      </c>
      <c r="CG24" s="17" t="str">
        <f>if(raw!CH23="OK",raw!LZ23,raw!CH23)</f>
        <v>RTE</v>
      </c>
      <c r="CH24" s="17" t="str">
        <f>if(raw!CI23="OK",raw!MA23,raw!CI23)</f>
        <v>RTE</v>
      </c>
      <c r="CI24" s="17" t="str">
        <f>if(raw!CJ23="OK",raw!MB23,raw!CJ23)</f>
        <v>RTE</v>
      </c>
      <c r="CJ24" s="17" t="str">
        <f>if(raw!CK23="OK",raw!MC23,raw!CK23)</f>
        <v>RTE</v>
      </c>
      <c r="CK24" s="17" t="str">
        <f>if(raw!CL23="OK",raw!MD23,raw!CL23)</f>
        <v>RTE</v>
      </c>
      <c r="CL24" s="17" t="str">
        <f>if(raw!CM23="OK",raw!ME23,raw!CM23)</f>
        <v>RTE</v>
      </c>
      <c r="CM24" s="17" t="str">
        <f>if(raw!CN23="OK",raw!MF23,raw!CN23)</f>
        <v>TLE</v>
      </c>
      <c r="CN24" s="17" t="str">
        <f>if(raw!CO23="OK",raw!MG23,raw!CO23)</f>
        <v>TLE</v>
      </c>
      <c r="CO24" s="17" t="str">
        <f>if(raw!CP23="OK",raw!MH23,raw!CP23)</f>
        <v>TLE</v>
      </c>
      <c r="CP24" s="17" t="str">
        <f>if(raw!CQ23="OK",raw!MI23,raw!CQ23)</f>
        <v>TLE</v>
      </c>
      <c r="CQ24" s="17" t="str">
        <f>if(raw!CR23="OK",raw!MJ23,raw!CR23)</f>
        <v>TLE</v>
      </c>
      <c r="CR24" s="17" t="str">
        <f>if(raw!CS23="OK",raw!MK23,raw!CS23)</f>
        <v>TLE</v>
      </c>
      <c r="CS24" s="17" t="str">
        <f>if(raw!CT23="OK",raw!ML23,raw!CT23)</f>
        <v>TLE</v>
      </c>
      <c r="CT24" s="17" t="str">
        <f>if(raw!CU23="OK",raw!MM23,raw!CU23)</f>
        <v>TLE</v>
      </c>
      <c r="CU24" s="17" t="str">
        <f>if(raw!CV23="OK",raw!MN23,raw!CV23)</f>
        <v>TLE</v>
      </c>
      <c r="CV24" s="17" t="str">
        <f>if(raw!CW23="OK",raw!MO23,raw!CW23)</f>
        <v>TLE</v>
      </c>
      <c r="CW24" s="17" t="str">
        <f>if(raw!CX23="OK",raw!MP23,raw!CX23)</f>
        <v>TLE</v>
      </c>
      <c r="CX24" s="17" t="str">
        <f>if(raw!CY23="OK",raw!MQ23,raw!CY23)</f>
        <v>TLE</v>
      </c>
      <c r="CY24" s="17" t="str">
        <f>if(raw!CZ23="OK",raw!MR23,raw!CZ23)</f>
        <v>x</v>
      </c>
      <c r="CZ24" s="16" t="str">
        <f>if(raw!DA23="OK",raw!MS23,raw!DA23)</f>
        <v>WA</v>
      </c>
      <c r="DA24" s="17">
        <f>if(raw!DB23="OK",raw!MT23,raw!DB23)</f>
        <v>1</v>
      </c>
      <c r="DB24" s="17">
        <f>if(raw!DC23="OK",raw!MU23,raw!DC23)</f>
        <v>1</v>
      </c>
      <c r="DC24" s="17">
        <f>if(raw!DD23="OK",raw!MV23,raw!DD23)</f>
        <v>1</v>
      </c>
      <c r="DD24" s="17">
        <f>if(raw!DE23="OK",raw!MW23,raw!DE23)</f>
        <v>1</v>
      </c>
      <c r="DE24" s="17">
        <f>if(raw!DF23="OK",raw!MX23,raw!DF23)</f>
        <v>1</v>
      </c>
      <c r="DF24" s="17">
        <f>if(raw!DG23="OK",raw!MY23,raw!DG23)</f>
        <v>1</v>
      </c>
      <c r="DG24" s="17">
        <f>if(raw!DH23="OK",raw!MZ23,raw!DH23)</f>
        <v>1</v>
      </c>
      <c r="DH24" s="17">
        <f>if(raw!DI23="OK",raw!NA23,raw!DI23)</f>
        <v>1</v>
      </c>
      <c r="DI24" s="17">
        <f>if(raw!DJ23="OK",raw!NB23,raw!DJ23)</f>
        <v>1</v>
      </c>
      <c r="DJ24" s="17" t="str">
        <f>if(raw!DK23="OK",raw!NC23,raw!DK23)</f>
        <v>WA</v>
      </c>
      <c r="DK24" s="17" t="str">
        <f>if(raw!DL23="OK",raw!ND23,raw!DL23)</f>
        <v>WA</v>
      </c>
      <c r="DL24" s="17">
        <f>if(raw!DM23="OK",raw!NE23,raw!DM23)</f>
        <v>1</v>
      </c>
      <c r="DM24" s="17" t="str">
        <f>if(raw!DN23="OK",raw!NF23,raw!DN23)</f>
        <v>WA</v>
      </c>
      <c r="DN24" s="17">
        <f>if(raw!DO23="OK",raw!NG23,raw!DO23)</f>
        <v>1</v>
      </c>
      <c r="DO24" s="17">
        <f>if(raw!DP23="OK",raw!NH23,raw!DP23)</f>
        <v>1</v>
      </c>
      <c r="DP24" s="17">
        <f>if(raw!DQ23="OK",raw!NI23,raw!DQ23)</f>
        <v>1</v>
      </c>
      <c r="DQ24" s="17">
        <f>if(raw!DR23="OK",raw!NJ23,raw!DR23)</f>
        <v>1</v>
      </c>
      <c r="DR24" s="17">
        <f>if(raw!DS23="OK",raw!NK23,raw!DS23)</f>
        <v>1</v>
      </c>
      <c r="DS24" s="17">
        <f>if(raw!DT23="OK",raw!NL23,raw!DT23)</f>
        <v>1</v>
      </c>
      <c r="DT24" s="17">
        <f>if(raw!DU23="OK",raw!NM23,raw!DU23)</f>
        <v>1</v>
      </c>
      <c r="DU24" s="17">
        <f>if(raw!DV23="OK",raw!NN23,raw!DV23)</f>
        <v>1</v>
      </c>
      <c r="DV24" s="17">
        <f>if(raw!DW23="OK",raw!NO23,raw!DW23)</f>
        <v>1</v>
      </c>
      <c r="DW24" s="17">
        <f>if(raw!DX23="OK",raw!NP23,raw!DX23)</f>
        <v>1</v>
      </c>
      <c r="DX24" s="17" t="str">
        <f>if(raw!DY23="OK",raw!NQ23,raw!DY23)</f>
        <v>WA</v>
      </c>
      <c r="DY24" s="17" t="str">
        <f>if(raw!DZ23="OK",raw!NR23,raw!DZ23)</f>
        <v>WA</v>
      </c>
      <c r="DZ24" s="17" t="str">
        <f>if(raw!EA23="OK",raw!NS23,raw!EA23)</f>
        <v>WA</v>
      </c>
      <c r="EA24" s="17">
        <f>if(raw!EB23="OK",raw!NT23,raw!EB23)</f>
        <v>1</v>
      </c>
      <c r="EB24" s="17" t="str">
        <f>if(raw!EC23="OK",raw!NU23,raw!EC23)</f>
        <v>WA</v>
      </c>
      <c r="EC24" s="17" t="str">
        <f>if(raw!ED23="OK",raw!NV23,raw!ED23)</f>
        <v>WA</v>
      </c>
      <c r="ED24" s="17" t="str">
        <f>if(raw!EE23="OK",raw!NW23,raw!EE23)</f>
        <v>WA</v>
      </c>
      <c r="EE24" s="17" t="str">
        <f>if(raw!EF23="OK",raw!NX23,raw!EF23)</f>
        <v>WA</v>
      </c>
      <c r="EF24" s="17" t="str">
        <f>if(raw!EG23="OK",raw!NY23,raw!EG23)</f>
        <v>WA</v>
      </c>
      <c r="EG24" s="17" t="str">
        <f>if(raw!EH23="OK",raw!NZ23,raw!EH23)</f>
        <v>WA</v>
      </c>
      <c r="EH24" s="17" t="str">
        <f>if(raw!EI23="OK",raw!OA23,raw!EI23)</f>
        <v>WA</v>
      </c>
      <c r="EI24" s="17" t="str">
        <f>if(raw!EJ23="OK",raw!OB23,raw!EJ23)</f>
        <v>WA</v>
      </c>
      <c r="EJ24" s="17" t="str">
        <f>if(raw!EK23="OK",raw!OC23,raw!EK23)</f>
        <v>WA</v>
      </c>
      <c r="EK24" s="17" t="str">
        <f>if(raw!EL23="OK",raw!OD23,raw!EL23)</f>
        <v>WA</v>
      </c>
      <c r="EL24" s="17" t="str">
        <f>if(raw!EM23="OK",raw!OE23,raw!EM23)</f>
        <v>WA</v>
      </c>
      <c r="EM24" s="17" t="str">
        <f>if(raw!EN23="OK",raw!OF23,raw!EN23)</f>
        <v>WA</v>
      </c>
      <c r="EN24" s="17" t="str">
        <f>if(raw!EO23="OK",raw!OG23,raw!EO23)</f>
        <v>WA</v>
      </c>
      <c r="EO24" s="17" t="str">
        <f>if(raw!EP23="OK",raw!OH23,raw!EP23)</f>
        <v>WA</v>
      </c>
      <c r="EP24" s="17" t="str">
        <f>if(raw!EQ23="OK",raw!OI23,raw!EQ23)</f>
        <v>WA</v>
      </c>
      <c r="EQ24" s="17" t="str">
        <f>if(raw!ER23="OK",raw!OJ23,raw!ER23)</f>
        <v>WA</v>
      </c>
      <c r="ER24" s="17" t="str">
        <f>if(raw!ES23="OK",raw!OK23,raw!ES23)</f>
        <v>WA</v>
      </c>
      <c r="ES24" s="17" t="str">
        <f>if(raw!ET23="OK",raw!OL23,raw!ET23)</f>
        <v>WA</v>
      </c>
      <c r="ET24" s="17" t="str">
        <f>if(raw!EU23="OK",raw!OM23,raw!EU23)</f>
        <v>WA</v>
      </c>
      <c r="EU24" s="17" t="str">
        <f>if(raw!EV23="OK",raw!ON23,raw!EV23)</f>
        <v>WA</v>
      </c>
      <c r="EV24" s="17" t="str">
        <f>if(raw!EW23="OK",raw!OO23,raw!EW23)</f>
        <v>WA</v>
      </c>
      <c r="EW24" s="17" t="str">
        <f>if(raw!EX23="OK",raw!OP23,raw!EX23)</f>
        <v>WA</v>
      </c>
      <c r="EX24" s="17" t="str">
        <f>if(raw!EY23="OK",raw!OQ23,raw!EY23)</f>
        <v>WA</v>
      </c>
      <c r="EY24" s="17" t="str">
        <f>if(raw!EZ23="OK",raw!OR23,raw!EZ23)</f>
        <v>WA</v>
      </c>
      <c r="EZ24" s="17" t="str">
        <f>if(raw!FA23="OK",raw!OS23,raw!FA23)</f>
        <v>WA</v>
      </c>
      <c r="FA24" s="17">
        <f>if(raw!FB23="OK",raw!OT23,raw!FB23)</f>
        <v>1</v>
      </c>
      <c r="FB24" s="17">
        <f>if(raw!FC23="OK",raw!OU23,raw!FC23)</f>
        <v>1</v>
      </c>
      <c r="FC24" s="17" t="str">
        <f>if(raw!FD23="OK",raw!OV23,raw!FD23)</f>
        <v>WA</v>
      </c>
      <c r="FD24" s="17" t="str">
        <f>if(raw!FE23="OK",raw!OW23,raw!FE23)</f>
        <v>WA</v>
      </c>
      <c r="FE24" s="17" t="str">
        <f>if(raw!FF23="OK",raw!OX23,raw!FF23)</f>
        <v>WA</v>
      </c>
      <c r="FF24" s="17" t="str">
        <f>if(raw!FG23="OK",raw!OY23,raw!FG23)</f>
        <v>x</v>
      </c>
      <c r="FG24" s="16">
        <f>if(raw!FH23="OK",raw!OZ23,raw!FH23)</f>
        <v>25</v>
      </c>
      <c r="FH24" s="17">
        <f>if(raw!FI23="OK",raw!PA23,raw!FI23)</f>
        <v>25</v>
      </c>
      <c r="FI24" s="17">
        <f>if(raw!FJ23="OK",raw!PB23,raw!FJ23)</f>
        <v>25</v>
      </c>
      <c r="FJ24" s="17">
        <f>if(raw!FK23="OK",raw!PC23,raw!FK23)</f>
        <v>25</v>
      </c>
      <c r="FK24" s="17" t="str">
        <f>if(raw!FL23="OK",raw!PD23,raw!FL23)</f>
        <v>x</v>
      </c>
      <c r="FL24" s="16">
        <f>if(raw!FM23="OK",raw!PE23,raw!FM23)</f>
        <v>1</v>
      </c>
      <c r="FM24" s="17">
        <f>if(raw!FN23="OK",raw!PF23,raw!FN23)</f>
        <v>1</v>
      </c>
      <c r="FN24" s="17" t="str">
        <f>if(raw!FO23="OK",raw!PG23,raw!FO23)</f>
        <v>WA</v>
      </c>
      <c r="FO24" s="17" t="str">
        <f>if(raw!FP23="OK",raw!PH23,raw!FP23)</f>
        <v>WA</v>
      </c>
      <c r="FP24" s="17" t="str">
        <f>if(raw!FQ23="OK",raw!PI23,raw!FQ23)</f>
        <v>WA</v>
      </c>
      <c r="FQ24" s="17">
        <f>if(raw!FR23="OK",raw!PJ23,raw!FR23)</f>
        <v>1</v>
      </c>
      <c r="FR24" s="17">
        <f>if(raw!FS23="OK",raw!PK23,raw!FS23)</f>
        <v>1</v>
      </c>
      <c r="FS24" s="17">
        <f>if(raw!FT23="OK",raw!PL23,raw!FT23)</f>
        <v>1</v>
      </c>
      <c r="FT24" s="17" t="str">
        <f>if(raw!FU23="OK",raw!PM23,raw!FU23)</f>
        <v>WA</v>
      </c>
      <c r="FU24" s="17" t="str">
        <f>if(raw!FV23="OK",raw!PN23,raw!FV23)</f>
        <v>WA</v>
      </c>
      <c r="FV24" s="17">
        <f>if(raw!FW23="OK",raw!PO23,raw!FW23)</f>
        <v>1</v>
      </c>
      <c r="FW24" s="17" t="str">
        <f>if(raw!FX23="OK",raw!PP23,raw!FX23)</f>
        <v>WA</v>
      </c>
      <c r="FX24" s="17" t="str">
        <f>if(raw!FY23="OK",raw!PQ23,raw!FY23)</f>
        <v>WA</v>
      </c>
      <c r="FY24" s="17" t="str">
        <f>if(raw!FZ23="OK",raw!PR23,raw!FZ23)</f>
        <v>WA</v>
      </c>
      <c r="FZ24" s="17">
        <f>if(raw!GA23="OK",raw!PS23,raw!GA23)</f>
        <v>1</v>
      </c>
      <c r="GA24" s="17" t="str">
        <f>if(raw!GB23="OK",raw!PT23,raw!GB23)</f>
        <v>WA</v>
      </c>
      <c r="GB24" s="17" t="str">
        <f>if(raw!GC23="OK",raw!PU23,raw!GC23)</f>
        <v>WA</v>
      </c>
      <c r="GC24" s="17" t="str">
        <f>if(raw!GD23="OK",raw!PV23,raw!GD23)</f>
        <v>WA</v>
      </c>
      <c r="GD24" s="17">
        <f>if(raw!GE23="OK",raw!PW23,raw!GE23)</f>
        <v>1</v>
      </c>
      <c r="GE24" s="17" t="str">
        <f>if(raw!GF23="OK",raw!PX23,raw!GF23)</f>
        <v>WA</v>
      </c>
      <c r="GF24" s="17" t="str">
        <f>if(raw!GG23="OK",raw!PY23,raw!GG23)</f>
        <v>WA</v>
      </c>
      <c r="GG24" s="17" t="str">
        <f>if(raw!GH23="OK",raw!PZ23,raw!GH23)</f>
        <v>WA</v>
      </c>
      <c r="GH24" s="17">
        <f>if(raw!GI23="OK",raw!QA23,raw!GI23)</f>
        <v>1</v>
      </c>
      <c r="GI24" s="17">
        <f>if(raw!GJ23="OK",raw!QB23,raw!GJ23)</f>
        <v>1</v>
      </c>
      <c r="GJ24" s="17">
        <f>if(raw!GK23="OK",raw!QC23,raw!GK23)</f>
        <v>1</v>
      </c>
      <c r="GK24" s="17" t="str">
        <f>if(raw!GL23="OK",raw!QD23,raw!GL23)</f>
        <v>WA</v>
      </c>
      <c r="GL24" s="17" t="str">
        <f>if(raw!GM23="OK",raw!QE23,raw!GM23)</f>
        <v>WA</v>
      </c>
      <c r="GM24" s="17">
        <f>if(raw!GN23="OK",raw!QF23,raw!GN23)</f>
        <v>1</v>
      </c>
      <c r="GN24" s="17" t="str">
        <f>if(raw!GO23="OK",raw!QG23,raw!GO23)</f>
        <v>WA</v>
      </c>
      <c r="GO24" s="17">
        <f>if(raw!GP23="OK",raw!QH23,raw!GP23)</f>
        <v>1</v>
      </c>
      <c r="GP24" s="17" t="str">
        <f>if(raw!GQ23="OK",raw!QI23,raw!GQ23)</f>
        <v>WA</v>
      </c>
      <c r="GQ24" s="17" t="str">
        <f>if(raw!GR23="OK",raw!QJ23,raw!GR23)</f>
        <v>WA</v>
      </c>
      <c r="GR24" s="17" t="str">
        <f>if(raw!GS23="OK",raw!QK23,raw!GS23)</f>
        <v>WA</v>
      </c>
      <c r="GS24" s="17">
        <f>if(raw!GT23="OK",raw!QL23,raw!GT23)</f>
        <v>1</v>
      </c>
      <c r="GT24" s="17" t="str">
        <f>if(raw!GU23="OK",raw!QM23,raw!GU23)</f>
        <v>WA</v>
      </c>
      <c r="GU24" s="17" t="str">
        <f>if(raw!GV23="OK",raw!QN23,raw!GV23)</f>
        <v>WA</v>
      </c>
      <c r="GV24" s="17">
        <f>if(raw!GW23="OK",raw!QO23,raw!GW23)</f>
        <v>1</v>
      </c>
      <c r="GW24" s="17" t="str">
        <f>if(raw!GX23="OK",raw!QP23,raw!GX23)</f>
        <v>WA</v>
      </c>
      <c r="GX24" s="17">
        <f>if(raw!GY23="OK",raw!QQ23,raw!GY23)</f>
        <v>1</v>
      </c>
      <c r="GY24" s="17">
        <f>if(raw!GZ23="OK",raw!QR23,raw!GZ23)</f>
        <v>1</v>
      </c>
      <c r="GZ24" s="17">
        <f>if(raw!HA23="OK",raw!QS23,raw!HA23)</f>
        <v>1</v>
      </c>
      <c r="HA24" s="17" t="str">
        <f>if(raw!HB23="OK",raw!QT23,raw!HB23)</f>
        <v>WA</v>
      </c>
      <c r="HB24" s="17">
        <f>if(raw!HC23="OK",raw!QU23,raw!HC23)</f>
        <v>1</v>
      </c>
      <c r="HC24" s="17" t="str">
        <f>if(raw!HD23="OK",raw!QV23,raw!HD23)</f>
        <v>WA</v>
      </c>
      <c r="HD24" s="17" t="str">
        <f>if(raw!HE23="OK",raw!QW23,raw!HE23)</f>
        <v>WA</v>
      </c>
      <c r="HE24" s="17" t="str">
        <f>if(raw!HF23="OK",raw!QX23,raw!HF23)</f>
        <v>WA</v>
      </c>
      <c r="HF24" s="17" t="str">
        <f>if(raw!HG23="OK",raw!QY23,raw!HG23)</f>
        <v>WA</v>
      </c>
      <c r="HG24" s="17" t="str">
        <f>if(raw!HH23="OK",raw!QZ23,raw!HH23)</f>
        <v>WA</v>
      </c>
      <c r="HH24" s="17">
        <f>if(raw!HI23="OK",raw!RA23,raw!HI23)</f>
        <v>1</v>
      </c>
      <c r="HI24" s="17" t="str">
        <f>if(raw!HJ23="OK",raw!RB23,raw!HJ23)</f>
        <v>WA</v>
      </c>
      <c r="HJ24" s="17">
        <f>if(raw!HK23="OK",raw!RC23,raw!HK23)</f>
        <v>1</v>
      </c>
      <c r="HK24" s="17" t="str">
        <f>if(raw!HL23="OK",raw!RD23,raw!HL23)</f>
        <v>WA</v>
      </c>
      <c r="HL24" s="17" t="str">
        <f>if(raw!HM23="OK",raw!RE23,raw!HM23)</f>
        <v>WA</v>
      </c>
      <c r="HM24" s="17">
        <f>if(raw!HN23="OK",raw!RF23,raw!HN23)</f>
        <v>1</v>
      </c>
      <c r="HN24" s="17">
        <f>if(raw!HO23="OK",raw!RG23,raw!HO23)</f>
        <v>1</v>
      </c>
      <c r="HO24" s="17" t="str">
        <f>if(raw!HP23="OK",raw!RH23,raw!HP23)</f>
        <v>WA</v>
      </c>
      <c r="HP24" s="17" t="str">
        <f>if(raw!HQ23="OK",raw!RI23,raw!HQ23)</f>
        <v>WA</v>
      </c>
      <c r="HQ24" s="17" t="str">
        <f>if(raw!HR23="OK",raw!RJ23,raw!HR23)</f>
        <v>x</v>
      </c>
      <c r="HR24" s="16" t="str">
        <f>if(raw!HS23="OK",raw!RK23,raw!HS23)</f>
        <v>CE</v>
      </c>
      <c r="HS24" s="17" t="str">
        <f>if(raw!HT23="OK",raw!RL23,raw!HT23)</f>
        <v>CE</v>
      </c>
      <c r="HT24" s="17" t="str">
        <f>if(raw!HU23="OK",raw!RM23,raw!HU23)</f>
        <v>CE</v>
      </c>
      <c r="HU24" s="17" t="str">
        <f>if(raw!HV23="OK",raw!RN23,raw!HV23)</f>
        <v>CE</v>
      </c>
      <c r="HV24" s="17" t="str">
        <f>if(raw!HW23="OK",raw!RO23,raw!HW23)</f>
        <v>CE</v>
      </c>
      <c r="HW24" s="17" t="str">
        <f>if(raw!HX23="OK",raw!RP23,raw!HX23)</f>
        <v>CE</v>
      </c>
      <c r="HX24" s="17" t="str">
        <f>if(raw!HY23="OK",raw!RQ23,raw!HY23)</f>
        <v>CE</v>
      </c>
      <c r="HY24" s="17" t="str">
        <f>if(raw!HZ23="OK",raw!RR23,raw!HZ23)</f>
        <v>CE</v>
      </c>
      <c r="HZ24" s="17" t="str">
        <f>if(raw!IA23="OK",raw!RS23,raw!IA23)</f>
        <v>CE</v>
      </c>
      <c r="IA24" s="17" t="str">
        <f>if(raw!IB23="OK",raw!RT23,raw!IB23)</f>
        <v>CE</v>
      </c>
      <c r="IB24" s="17" t="str">
        <f>if(raw!IC23="OK",raw!RU23,raw!IC23)</f>
        <v>CE</v>
      </c>
      <c r="IC24" s="17" t="str">
        <f>if(raw!ID23="OK",raw!RV23,raw!ID23)</f>
        <v>CE</v>
      </c>
      <c r="ID24" s="17" t="str">
        <f>if(raw!IE23="OK",raw!RW23,raw!IE23)</f>
        <v>CE</v>
      </c>
      <c r="IE24" s="17" t="str">
        <f>if(raw!IF23="OK",raw!RX23,raw!IF23)</f>
        <v>CE</v>
      </c>
      <c r="IF24" s="17" t="str">
        <f>if(raw!IG23="OK",raw!RY23,raw!IG23)</f>
        <v>CE</v>
      </c>
      <c r="IG24" s="17" t="str">
        <f>if(raw!IH23="OK",raw!RZ23,raw!IH23)</f>
        <v>CE</v>
      </c>
      <c r="IH24" s="17" t="str">
        <f>if(raw!II23="OK",raw!SA23,raw!II23)</f>
        <v>CE</v>
      </c>
      <c r="II24" s="17" t="str">
        <f>if(raw!IJ23="OK",raw!SB23,raw!IJ23)</f>
        <v>CE</v>
      </c>
      <c r="IJ24" s="17" t="str">
        <f>if(raw!IK23="OK",raw!SC23,raw!IK23)</f>
        <v>CE</v>
      </c>
      <c r="IK24" s="17" t="str">
        <f>if(raw!IL23="OK",raw!SD23,raw!IL23)</f>
        <v>CE</v>
      </c>
      <c r="IL24" s="17" t="str">
        <f>if(raw!IM23="OK",raw!SE23,raw!IM23)</f>
        <v>CE</v>
      </c>
      <c r="IM24" s="17" t="str">
        <f>if(raw!IN23="OK",raw!SF23,raw!IN23)</f>
        <v>CE</v>
      </c>
      <c r="IN24" s="17" t="str">
        <f>if(raw!IO23="OK",raw!SG23,raw!IO23)</f>
        <v>CE</v>
      </c>
      <c r="IO24" s="17" t="str">
        <f>if(raw!IP23="OK",raw!SH23,raw!IP23)</f>
        <v>CE</v>
      </c>
      <c r="IP24" s="17" t="str">
        <f>if(raw!IQ23="OK",raw!SI23,raw!IQ23)</f>
        <v>CE</v>
      </c>
      <c r="IQ24" s="17" t="str">
        <f>if(raw!IR23="OK",raw!SJ23,raw!IR23)</f>
        <v>CE</v>
      </c>
      <c r="IR24" s="17" t="str">
        <f>if(raw!IS23="OK",raw!SK23,raw!IS23)</f>
        <v>CE</v>
      </c>
      <c r="IS24" s="17" t="str">
        <f>if(raw!IT23="OK",raw!SL23,raw!IT23)</f>
        <v>CE</v>
      </c>
      <c r="IT24" s="17" t="str">
        <f>if(raw!IU23="OK",raw!SM23,raw!IU23)</f>
        <v>CE</v>
      </c>
      <c r="IU24" s="17" t="str">
        <f>if(raw!IV23="OK",raw!SN23,raw!IV23)</f>
        <v>CE</v>
      </c>
      <c r="IV24" s="17" t="str">
        <f>if(raw!IW23="OK",raw!SO23,raw!IW23)</f>
        <v>CE</v>
      </c>
      <c r="IW24" s="17" t="str">
        <f>if(raw!IX23="OK",raw!SP23,raw!IX23)</f>
        <v>CE</v>
      </c>
      <c r="IX24" s="17" t="str">
        <f>if(raw!IY23="OK",raw!SQ23,raw!IY23)</f>
        <v>CE</v>
      </c>
      <c r="IY24" s="17" t="str">
        <f>if(raw!IZ23="OK",raw!SR23,raw!IZ23)</f>
        <v>CE</v>
      </c>
      <c r="IZ24" s="17" t="str">
        <f>if(raw!JA23="OK",raw!SS23,raw!JA23)</f>
        <v>CE</v>
      </c>
      <c r="JA24" s="17" t="str">
        <f>if(raw!JB23="OK",raw!ST23,raw!JB23)</f>
        <v>CE</v>
      </c>
      <c r="JB24" s="17" t="str">
        <f>if(raw!JC23="OK",raw!SU23,raw!JC23)</f>
        <v>CE</v>
      </c>
      <c r="JC24" s="17" t="str">
        <f>if(raw!JD23="OK",raw!SV23,raw!JD23)</f>
        <v>CE</v>
      </c>
      <c r="JD24" s="17" t="str">
        <f>if(raw!JE23="OK",raw!SW23,raw!JE23)</f>
        <v>CE</v>
      </c>
      <c r="JE24" s="17" t="str">
        <f>if(raw!JF23="OK",raw!SX23,raw!JF23)</f>
        <v>CE</v>
      </c>
      <c r="JF24" s="17" t="str">
        <f>if(raw!JG23="OK",raw!SY23,raw!JG23)</f>
        <v>CE</v>
      </c>
      <c r="JG24" s="17" t="str">
        <f>if(raw!JH23="OK",raw!SZ23,raw!JH23)</f>
        <v>CE</v>
      </c>
      <c r="JH24" s="17" t="str">
        <f>if(raw!JI23="OK",raw!TA23,raw!JI23)</f>
        <v>CE</v>
      </c>
      <c r="JI24" s="17" t="str">
        <f>if(raw!JJ23="OK",raw!TB23,raw!JJ23)</f>
        <v>CE</v>
      </c>
      <c r="JJ24" s="17" t="str">
        <f>if(raw!JK23="OK",raw!TC23,raw!JK23)</f>
        <v>CE</v>
      </c>
    </row>
    <row r="25">
      <c r="A25" s="13"/>
      <c r="B25" s="13">
        <v>23.0</v>
      </c>
      <c r="C25" s="14" t="str">
        <f>raw!B24</f>
        <v>mihailo_milosevic</v>
      </c>
      <c r="D25" s="14" t="str">
        <f>raw!C24</f>
        <v>Михаило</v>
      </c>
      <c r="E25" s="14" t="str">
        <f>raw!D24</f>
        <v>Милошевић</v>
      </c>
      <c r="F25" s="15">
        <f t="shared" si="2"/>
        <v>122</v>
      </c>
      <c r="G25" s="14" t="str">
        <f>raw!F24</f>
        <v>ODOBREN</v>
      </c>
      <c r="H25" s="14" t="str">
        <f>raw!G24</f>
        <v>Stari grad</v>
      </c>
      <c r="I25" s="14" t="str">
        <f>raw!H24</f>
        <v>Matematička gimnazija</v>
      </c>
      <c r="J25" s="14" t="str">
        <f>raw!I24</f>
        <v>III</v>
      </c>
      <c r="K25" s="14" t="str">
        <f>raw!J24</f>
        <v>A</v>
      </c>
      <c r="L25" s="14" t="str">
        <f>raw!K24</f>
        <v>Jelena Hadži-Purić</v>
      </c>
      <c r="M25" s="16">
        <f>raw!M24</f>
        <v>60</v>
      </c>
      <c r="N25" s="17">
        <f>raw!N24</f>
        <v>13</v>
      </c>
      <c r="O25" s="17" t="str">
        <f>raw!O24</f>
        <v>-</v>
      </c>
      <c r="P25" s="17">
        <f>raw!Q24</f>
        <v>25</v>
      </c>
      <c r="Q25" s="17">
        <f>raw!R24</f>
        <v>12</v>
      </c>
      <c r="R25" s="17">
        <f>raw!S24</f>
        <v>12</v>
      </c>
      <c r="S25" s="17" t="str">
        <f>if(raw!T24="OK",raw!JL24,raw!T24)</f>
        <v>x</v>
      </c>
      <c r="T25" s="17" t="str">
        <f>if(raw!U24="OK",raw!JM24,raw!U24)</f>
        <v>x</v>
      </c>
      <c r="U25" s="16">
        <f>if(raw!V24="OK",raw!JN24,raw!V24)</f>
        <v>1</v>
      </c>
      <c r="V25" s="17">
        <f>if(raw!W24="OK",raw!JO24,raw!W24)</f>
        <v>1</v>
      </c>
      <c r="W25" s="17">
        <f>if(raw!X24="OK",raw!JP24,raw!X24)</f>
        <v>1</v>
      </c>
      <c r="X25" s="17">
        <f>if(raw!Y24="OK",raw!JQ24,raw!Y24)</f>
        <v>1</v>
      </c>
      <c r="Y25" s="17">
        <f>if(raw!Z24="OK",raw!JR24,raw!Z24)</f>
        <v>1</v>
      </c>
      <c r="Z25" s="17">
        <f>if(raw!AA24="OK",raw!JS24,raw!AA24)</f>
        <v>1</v>
      </c>
      <c r="AA25" s="17">
        <f>if(raw!AB24="OK",raw!JT24,raw!AB24)</f>
        <v>1</v>
      </c>
      <c r="AB25" s="17">
        <f>if(raw!AC24="OK",raw!JU24,raw!AC24)</f>
        <v>1</v>
      </c>
      <c r="AC25" s="17">
        <f>if(raw!AD24="OK",raw!JV24,raw!AD24)</f>
        <v>1</v>
      </c>
      <c r="AD25" s="17">
        <f>if(raw!AE24="OK",raw!JW24,raw!AE24)</f>
        <v>1</v>
      </c>
      <c r="AE25" s="17" t="str">
        <f>if(raw!AF24="OK",raw!JX24,raw!AF24)</f>
        <v>TLE</v>
      </c>
      <c r="AF25" s="17" t="str">
        <f>if(raw!AG24="OK",raw!JY24,raw!AG24)</f>
        <v>TLE</v>
      </c>
      <c r="AG25" s="17" t="str">
        <f>if(raw!AH24="OK",raw!JZ24,raw!AH24)</f>
        <v>TLE</v>
      </c>
      <c r="AH25" s="17" t="str">
        <f>if(raw!AI24="OK",raw!KA24,raw!AI24)</f>
        <v>TLE</v>
      </c>
      <c r="AI25" s="17" t="str">
        <f>if(raw!AJ24="OK",raw!KB24,raw!AJ24)</f>
        <v>TLE</v>
      </c>
      <c r="AJ25" s="17" t="str">
        <f>if(raw!AK24="OK",raw!KC24,raw!AK24)</f>
        <v>TLE</v>
      </c>
      <c r="AK25" s="17" t="str">
        <f>if(raw!AL24="OK",raw!KD24,raw!AL24)</f>
        <v>TLE</v>
      </c>
      <c r="AL25" s="17" t="str">
        <f>if(raw!AM24="OK",raw!KE24,raw!AM24)</f>
        <v>TLE</v>
      </c>
      <c r="AM25" s="17">
        <f>if(raw!AN24="OK",raw!KF24,raw!AN24)</f>
        <v>1</v>
      </c>
      <c r="AN25" s="17">
        <f>if(raw!AO24="OK",raw!KG24,raw!AO24)</f>
        <v>1</v>
      </c>
      <c r="AO25" s="17" t="str">
        <f>if(raw!AP24="OK",raw!KH24,raw!AP24)</f>
        <v>x</v>
      </c>
      <c r="AP25" s="16">
        <f>if(raw!AQ24="OK",raw!KI24,raw!AQ24)</f>
        <v>1</v>
      </c>
      <c r="AQ25" s="17">
        <f>if(raw!AR24="OK",raw!KJ24,raw!AR24)</f>
        <v>1</v>
      </c>
      <c r="AR25" s="17">
        <f>if(raw!AS24="OK",raw!KK24,raw!AS24)</f>
        <v>1</v>
      </c>
      <c r="AS25" s="17">
        <f>if(raw!AT24="OK",raw!KL24,raw!AT24)</f>
        <v>1</v>
      </c>
      <c r="AT25" s="17">
        <f>if(raw!AU24="OK",raw!KM24,raw!AU24)</f>
        <v>1</v>
      </c>
      <c r="AU25" s="17">
        <f>if(raw!AV24="OK",raw!KN24,raw!AV24)</f>
        <v>1</v>
      </c>
      <c r="AV25" s="17">
        <f>if(raw!AW24="OK",raw!KO24,raw!AW24)</f>
        <v>1</v>
      </c>
      <c r="AW25" s="17">
        <f>if(raw!AX24="OK",raw!KP24,raw!AX24)</f>
        <v>1</v>
      </c>
      <c r="AX25" s="17" t="str">
        <f>if(raw!AY24="OK",raw!KQ24,raw!AY24)</f>
        <v>WA</v>
      </c>
      <c r="AY25" s="17" t="str">
        <f>if(raw!AZ24="OK",raw!KR24,raw!AZ24)</f>
        <v>WA</v>
      </c>
      <c r="AZ25" s="17" t="str">
        <f>if(raw!BA24="OK",raw!KS24,raw!BA24)</f>
        <v>WA</v>
      </c>
      <c r="BA25" s="17" t="str">
        <f>if(raw!BB24="OK",raw!KT24,raw!BB24)</f>
        <v>WA</v>
      </c>
      <c r="BB25" s="17" t="str">
        <f>if(raw!BC24="OK",raw!KU24,raw!BC24)</f>
        <v>WA</v>
      </c>
      <c r="BC25" s="17" t="str">
        <f>if(raw!BD24="OK",raw!KV24,raw!BD24)</f>
        <v>WA</v>
      </c>
      <c r="BD25" s="17" t="str">
        <f>if(raw!BE24="OK",raw!KW24,raw!BE24)</f>
        <v>WA</v>
      </c>
      <c r="BE25" s="17" t="str">
        <f>if(raw!BF24="OK",raw!KX24,raw!BF24)</f>
        <v>WA</v>
      </c>
      <c r="BF25" s="17" t="str">
        <f>if(raw!BG24="OK",raw!KY24,raw!BG24)</f>
        <v>WA</v>
      </c>
      <c r="BG25" s="17" t="str">
        <f>if(raw!BH24="OK",raw!KZ24,raw!BH24)</f>
        <v>WA</v>
      </c>
      <c r="BH25" s="17" t="str">
        <f>if(raw!BI24="OK",raw!LA24,raw!BI24)</f>
        <v>WA</v>
      </c>
      <c r="BI25" s="17" t="str">
        <f>if(raw!BJ24="OK",raw!LB24,raw!BJ24)</f>
        <v>WA</v>
      </c>
      <c r="BJ25" s="17" t="str">
        <f>if(raw!BK24="OK",raw!LC24,raw!BK24)</f>
        <v>WA</v>
      </c>
      <c r="BK25" s="17" t="str">
        <f>if(raw!BL24="OK",raw!LD24,raw!BL24)</f>
        <v>WA</v>
      </c>
      <c r="BL25" s="17" t="str">
        <f>if(raw!BM24="OK",raw!LE24,raw!BM24)</f>
        <v>WA</v>
      </c>
      <c r="BM25" s="17" t="str">
        <f>if(raw!BN24="OK",raw!LF24,raw!BN24)</f>
        <v>WA</v>
      </c>
      <c r="BN25" s="17" t="str">
        <f>if(raw!BO24="OK",raw!LG24,raw!BO24)</f>
        <v>WA</v>
      </c>
      <c r="BO25" s="17" t="str">
        <f>if(raw!BP24="OK",raw!LH24,raw!BP24)</f>
        <v>RTE</v>
      </c>
      <c r="BP25" s="17" t="str">
        <f>if(raw!BQ24="OK",raw!LI24,raw!BQ24)</f>
        <v>RTE</v>
      </c>
      <c r="BQ25" s="17" t="str">
        <f>if(raw!BR24="OK",raw!LJ24,raw!BR24)</f>
        <v>RTE</v>
      </c>
      <c r="BR25" s="17" t="str">
        <f>if(raw!BS24="OK",raw!LK24,raw!BS24)</f>
        <v>RTE</v>
      </c>
      <c r="BS25" s="17" t="str">
        <f>if(raw!BT24="OK",raw!LL24,raw!BT24)</f>
        <v>RTE</v>
      </c>
      <c r="BT25" s="17" t="str">
        <f>if(raw!BU24="OK",raw!LM24,raw!BU24)</f>
        <v>RTE</v>
      </c>
      <c r="BU25" s="17" t="str">
        <f>if(raw!BV24="OK",raw!LN24,raw!BV24)</f>
        <v>RTE</v>
      </c>
      <c r="BV25" s="17" t="str">
        <f>if(raw!BW24="OK",raw!LO24,raw!BW24)</f>
        <v>RTE</v>
      </c>
      <c r="BW25" s="17" t="str">
        <f>if(raw!BX24="OK",raw!LP24,raw!BX24)</f>
        <v>RTE</v>
      </c>
      <c r="BX25" s="17" t="str">
        <f>if(raw!BY24="OK",raw!LQ24,raw!BY24)</f>
        <v>RTE</v>
      </c>
      <c r="BY25" s="17" t="str">
        <f>if(raw!BZ24="OK",raw!LR24,raw!BZ24)</f>
        <v>RTE</v>
      </c>
      <c r="BZ25" s="17" t="str">
        <f>if(raw!CA24="OK",raw!LS24,raw!CA24)</f>
        <v>RTE</v>
      </c>
      <c r="CA25" s="17" t="str">
        <f>if(raw!CB24="OK",raw!LT24,raw!CB24)</f>
        <v>RTE</v>
      </c>
      <c r="CB25" s="17" t="str">
        <f>if(raw!CC24="OK",raw!LU24,raw!CC24)</f>
        <v>RTE</v>
      </c>
      <c r="CC25" s="17" t="str">
        <f>if(raw!CD24="OK",raw!LV24,raw!CD24)</f>
        <v>RTE</v>
      </c>
      <c r="CD25" s="17" t="str">
        <f>if(raw!CE24="OK",raw!LW24,raw!CE24)</f>
        <v>RTE</v>
      </c>
      <c r="CE25" s="17" t="str">
        <f>if(raw!CF24="OK",raw!LX24,raw!CF24)</f>
        <v>RTE</v>
      </c>
      <c r="CF25" s="17" t="str">
        <f>if(raw!CG24="OK",raw!LY24,raw!CG24)</f>
        <v>RTE</v>
      </c>
      <c r="CG25" s="17" t="str">
        <f>if(raw!CH24="OK",raw!LZ24,raw!CH24)</f>
        <v>RTE</v>
      </c>
      <c r="CH25" s="17" t="str">
        <f>if(raw!CI24="OK",raw!MA24,raw!CI24)</f>
        <v>RTE</v>
      </c>
      <c r="CI25" s="17" t="str">
        <f>if(raw!CJ24="OK",raw!MB24,raw!CJ24)</f>
        <v>RTE</v>
      </c>
      <c r="CJ25" s="17" t="str">
        <f>if(raw!CK24="OK",raw!MC24,raw!CK24)</f>
        <v>RTE</v>
      </c>
      <c r="CK25" s="17" t="str">
        <f>if(raw!CL24="OK",raw!MD24,raw!CL24)</f>
        <v>RTE</v>
      </c>
      <c r="CL25" s="17" t="str">
        <f>if(raw!CM24="OK",raw!ME24,raw!CM24)</f>
        <v>RTE</v>
      </c>
      <c r="CM25" s="17" t="str">
        <f>if(raw!CN24="OK",raw!MF24,raw!CN24)</f>
        <v>TLE</v>
      </c>
      <c r="CN25" s="17" t="str">
        <f>if(raw!CO24="OK",raw!MG24,raw!CO24)</f>
        <v>TLE</v>
      </c>
      <c r="CO25" s="17" t="str">
        <f>if(raw!CP24="OK",raw!MH24,raw!CP24)</f>
        <v>TLE</v>
      </c>
      <c r="CP25" s="17" t="str">
        <f>if(raw!CQ24="OK",raw!MI24,raw!CQ24)</f>
        <v>TLE</v>
      </c>
      <c r="CQ25" s="17" t="str">
        <f>if(raw!CR24="OK",raw!MJ24,raw!CR24)</f>
        <v>TLE</v>
      </c>
      <c r="CR25" s="17" t="str">
        <f>if(raw!CS24="OK",raw!MK24,raw!CS24)</f>
        <v>TLE</v>
      </c>
      <c r="CS25" s="17" t="str">
        <f>if(raw!CT24="OK",raw!ML24,raw!CT24)</f>
        <v>TLE</v>
      </c>
      <c r="CT25" s="17" t="str">
        <f>if(raw!CU24="OK",raw!MM24,raw!CU24)</f>
        <v>TLE</v>
      </c>
      <c r="CU25" s="17" t="str">
        <f>if(raw!CV24="OK",raw!MN24,raw!CV24)</f>
        <v>TLE</v>
      </c>
      <c r="CV25" s="17" t="str">
        <f>if(raw!CW24="OK",raw!MO24,raw!CW24)</f>
        <v>TLE</v>
      </c>
      <c r="CW25" s="17" t="str">
        <f>if(raw!CX24="OK",raw!MP24,raw!CX24)</f>
        <v>TLE</v>
      </c>
      <c r="CX25" s="17" t="str">
        <f>if(raw!CY24="OK",raw!MQ24,raw!CY24)</f>
        <v>TLE</v>
      </c>
      <c r="CY25" s="17" t="str">
        <f>if(raw!CZ24="OK",raw!MR24,raw!CZ24)</f>
        <v>x</v>
      </c>
      <c r="CZ25" s="16" t="str">
        <f>if(raw!DA24="OK",raw!MS24,raw!DA24)</f>
        <v>-</v>
      </c>
      <c r="DA25" s="17" t="str">
        <f>if(raw!DB24="OK",raw!MT24,raw!DB24)</f>
        <v>-</v>
      </c>
      <c r="DB25" s="17" t="str">
        <f>if(raw!DC24="OK",raw!MU24,raw!DC24)</f>
        <v>-</v>
      </c>
      <c r="DC25" s="17" t="str">
        <f>if(raw!DD24="OK",raw!MV24,raw!DD24)</f>
        <v>-</v>
      </c>
      <c r="DD25" s="17" t="str">
        <f>if(raw!DE24="OK",raw!MW24,raw!DE24)</f>
        <v>-</v>
      </c>
      <c r="DE25" s="17" t="str">
        <f>if(raw!DF24="OK",raw!MX24,raw!DF24)</f>
        <v>-</v>
      </c>
      <c r="DF25" s="17" t="str">
        <f>if(raw!DG24="OK",raw!MY24,raw!DG24)</f>
        <v>-</v>
      </c>
      <c r="DG25" s="17" t="str">
        <f>if(raw!DH24="OK",raw!MZ24,raw!DH24)</f>
        <v>-</v>
      </c>
      <c r="DH25" s="17" t="str">
        <f>if(raw!DI24="OK",raw!NA24,raw!DI24)</f>
        <v>-</v>
      </c>
      <c r="DI25" s="17" t="str">
        <f>if(raw!DJ24="OK",raw!NB24,raw!DJ24)</f>
        <v>-</v>
      </c>
      <c r="DJ25" s="17" t="str">
        <f>if(raw!DK24="OK",raw!NC24,raw!DK24)</f>
        <v>-</v>
      </c>
      <c r="DK25" s="17" t="str">
        <f>if(raw!DL24="OK",raw!ND24,raw!DL24)</f>
        <v>-</v>
      </c>
      <c r="DL25" s="17" t="str">
        <f>if(raw!DM24="OK",raw!NE24,raw!DM24)</f>
        <v>-</v>
      </c>
      <c r="DM25" s="17" t="str">
        <f>if(raw!DN24="OK",raw!NF24,raw!DN24)</f>
        <v>-</v>
      </c>
      <c r="DN25" s="17" t="str">
        <f>if(raw!DO24="OK",raw!NG24,raw!DO24)</f>
        <v>-</v>
      </c>
      <c r="DO25" s="17" t="str">
        <f>if(raw!DP24="OK",raw!NH24,raw!DP24)</f>
        <v>-</v>
      </c>
      <c r="DP25" s="17" t="str">
        <f>if(raw!DQ24="OK",raw!NI24,raw!DQ24)</f>
        <v>-</v>
      </c>
      <c r="DQ25" s="17" t="str">
        <f>if(raw!DR24="OK",raw!NJ24,raw!DR24)</f>
        <v>-</v>
      </c>
      <c r="DR25" s="17" t="str">
        <f>if(raw!DS24="OK",raw!NK24,raw!DS24)</f>
        <v>-</v>
      </c>
      <c r="DS25" s="17" t="str">
        <f>if(raw!DT24="OK",raw!NL24,raw!DT24)</f>
        <v>-</v>
      </c>
      <c r="DT25" s="17" t="str">
        <f>if(raw!DU24="OK",raw!NM24,raw!DU24)</f>
        <v>-</v>
      </c>
      <c r="DU25" s="17" t="str">
        <f>if(raw!DV24="OK",raw!NN24,raw!DV24)</f>
        <v>-</v>
      </c>
      <c r="DV25" s="17" t="str">
        <f>if(raw!DW24="OK",raw!NO24,raw!DW24)</f>
        <v>-</v>
      </c>
      <c r="DW25" s="17" t="str">
        <f>if(raw!DX24="OK",raw!NP24,raw!DX24)</f>
        <v>-</v>
      </c>
      <c r="DX25" s="17" t="str">
        <f>if(raw!DY24="OK",raw!NQ24,raw!DY24)</f>
        <v>-</v>
      </c>
      <c r="DY25" s="17" t="str">
        <f>if(raw!DZ24="OK",raw!NR24,raw!DZ24)</f>
        <v>-</v>
      </c>
      <c r="DZ25" s="17" t="str">
        <f>if(raw!EA24="OK",raw!NS24,raw!EA24)</f>
        <v>-</v>
      </c>
      <c r="EA25" s="17" t="str">
        <f>if(raw!EB24="OK",raw!NT24,raw!EB24)</f>
        <v>-</v>
      </c>
      <c r="EB25" s="17" t="str">
        <f>if(raw!EC24="OK",raw!NU24,raw!EC24)</f>
        <v>-</v>
      </c>
      <c r="EC25" s="17" t="str">
        <f>if(raw!ED24="OK",raw!NV24,raw!ED24)</f>
        <v>-</v>
      </c>
      <c r="ED25" s="17" t="str">
        <f>if(raw!EE24="OK",raw!NW24,raw!EE24)</f>
        <v>-</v>
      </c>
      <c r="EE25" s="17" t="str">
        <f>if(raw!EF24="OK",raw!NX24,raw!EF24)</f>
        <v>-</v>
      </c>
      <c r="EF25" s="17" t="str">
        <f>if(raw!EG24="OK",raw!NY24,raw!EG24)</f>
        <v>-</v>
      </c>
      <c r="EG25" s="17" t="str">
        <f>if(raw!EH24="OK",raw!NZ24,raw!EH24)</f>
        <v>-</v>
      </c>
      <c r="EH25" s="17" t="str">
        <f>if(raw!EI24="OK",raw!OA24,raw!EI24)</f>
        <v>-</v>
      </c>
      <c r="EI25" s="17" t="str">
        <f>if(raw!EJ24="OK",raw!OB24,raw!EJ24)</f>
        <v>-</v>
      </c>
      <c r="EJ25" s="17" t="str">
        <f>if(raw!EK24="OK",raw!OC24,raw!EK24)</f>
        <v>-</v>
      </c>
      <c r="EK25" s="17" t="str">
        <f>if(raw!EL24="OK",raw!OD24,raw!EL24)</f>
        <v>-</v>
      </c>
      <c r="EL25" s="17" t="str">
        <f>if(raw!EM24="OK",raw!OE24,raw!EM24)</f>
        <v>-</v>
      </c>
      <c r="EM25" s="17" t="str">
        <f>if(raw!EN24="OK",raw!OF24,raw!EN24)</f>
        <v>-</v>
      </c>
      <c r="EN25" s="17" t="str">
        <f>if(raw!EO24="OK",raw!OG24,raw!EO24)</f>
        <v>-</v>
      </c>
      <c r="EO25" s="17" t="str">
        <f>if(raw!EP24="OK",raw!OH24,raw!EP24)</f>
        <v>-</v>
      </c>
      <c r="EP25" s="17" t="str">
        <f>if(raw!EQ24="OK",raw!OI24,raw!EQ24)</f>
        <v>-</v>
      </c>
      <c r="EQ25" s="17" t="str">
        <f>if(raw!ER24="OK",raw!OJ24,raw!ER24)</f>
        <v>-</v>
      </c>
      <c r="ER25" s="17" t="str">
        <f>if(raw!ES24="OK",raw!OK24,raw!ES24)</f>
        <v>-</v>
      </c>
      <c r="ES25" s="17" t="str">
        <f>if(raw!ET24="OK",raw!OL24,raw!ET24)</f>
        <v>-</v>
      </c>
      <c r="ET25" s="17" t="str">
        <f>if(raw!EU24="OK",raw!OM24,raw!EU24)</f>
        <v>-</v>
      </c>
      <c r="EU25" s="17" t="str">
        <f>if(raw!EV24="OK",raw!ON24,raw!EV24)</f>
        <v>-</v>
      </c>
      <c r="EV25" s="17" t="str">
        <f>if(raw!EW24="OK",raw!OO24,raw!EW24)</f>
        <v>-</v>
      </c>
      <c r="EW25" s="17" t="str">
        <f>if(raw!EX24="OK",raw!OP24,raw!EX24)</f>
        <v>-</v>
      </c>
      <c r="EX25" s="17" t="str">
        <f>if(raw!EY24="OK",raw!OQ24,raw!EY24)</f>
        <v>-</v>
      </c>
      <c r="EY25" s="17" t="str">
        <f>if(raw!EZ24="OK",raw!OR24,raw!EZ24)</f>
        <v>-</v>
      </c>
      <c r="EZ25" s="17" t="str">
        <f>if(raw!FA24="OK",raw!OS24,raw!FA24)</f>
        <v>-</v>
      </c>
      <c r="FA25" s="17" t="str">
        <f>if(raw!FB24="OK",raw!OT24,raw!FB24)</f>
        <v>-</v>
      </c>
      <c r="FB25" s="17" t="str">
        <f>if(raw!FC24="OK",raw!OU24,raw!FC24)</f>
        <v>-</v>
      </c>
      <c r="FC25" s="17" t="str">
        <f>if(raw!FD24="OK",raw!OV24,raw!FD24)</f>
        <v>-</v>
      </c>
      <c r="FD25" s="17" t="str">
        <f>if(raw!FE24="OK",raw!OW24,raw!FE24)</f>
        <v>-</v>
      </c>
      <c r="FE25" s="17" t="str">
        <f>if(raw!FF24="OK",raw!OX24,raw!FF24)</f>
        <v>-</v>
      </c>
      <c r="FF25" s="17" t="str">
        <f>if(raw!FG24="OK",raw!OY24,raw!FG24)</f>
        <v>x</v>
      </c>
      <c r="FG25" s="16">
        <f>if(raw!FH24="OK",raw!OZ24,raw!FH24)</f>
        <v>25</v>
      </c>
      <c r="FH25" s="17" t="str">
        <f>if(raw!FI24="OK",raw!PA24,raw!FI24)</f>
        <v>WA</v>
      </c>
      <c r="FI25" s="17" t="str">
        <f>if(raw!FJ24="OK",raw!PB24,raw!FJ24)</f>
        <v>WA</v>
      </c>
      <c r="FJ25" s="17" t="str">
        <f>if(raw!FK24="OK",raw!PC24,raw!FK24)</f>
        <v>WA</v>
      </c>
      <c r="FK25" s="17" t="str">
        <f>if(raw!FL24="OK",raw!PD24,raw!FL24)</f>
        <v>x</v>
      </c>
      <c r="FL25" s="16">
        <f>if(raw!FM24="OK",raw!PE24,raw!FM24)</f>
        <v>1</v>
      </c>
      <c r="FM25" s="17">
        <f>if(raw!FN24="OK",raw!PF24,raw!FN24)</f>
        <v>1</v>
      </c>
      <c r="FN25" s="17">
        <f>if(raw!FO24="OK",raw!PG24,raw!FO24)</f>
        <v>1</v>
      </c>
      <c r="FO25" s="17">
        <f>if(raw!FP24="OK",raw!PH24,raw!FP24)</f>
        <v>1</v>
      </c>
      <c r="FP25" s="17">
        <f>if(raw!FQ24="OK",raw!PI24,raw!FQ24)</f>
        <v>1</v>
      </c>
      <c r="FQ25" s="17">
        <f>if(raw!FR24="OK",raw!PJ24,raw!FR24)</f>
        <v>1</v>
      </c>
      <c r="FR25" s="17">
        <f>if(raw!FS24="OK",raw!PK24,raw!FS24)</f>
        <v>1</v>
      </c>
      <c r="FS25" s="17">
        <f>if(raw!FT24="OK",raw!PL24,raw!FT24)</f>
        <v>1</v>
      </c>
      <c r="FT25" s="17">
        <f>if(raw!FU24="OK",raw!PM24,raw!FU24)</f>
        <v>1</v>
      </c>
      <c r="FU25" s="17">
        <f>if(raw!FV24="OK",raw!PN24,raw!FV24)</f>
        <v>1</v>
      </c>
      <c r="FV25" s="17">
        <f>if(raw!FW24="OK",raw!PO24,raw!FW24)</f>
        <v>1</v>
      </c>
      <c r="FW25" s="17">
        <f>if(raw!FX24="OK",raw!PP24,raw!FX24)</f>
        <v>1</v>
      </c>
      <c r="FX25" s="17">
        <f>if(raw!FY24="OK",raw!PQ24,raw!FY24)</f>
        <v>1</v>
      </c>
      <c r="FY25" s="17" t="str">
        <f>if(raw!FZ24="OK",raw!PR24,raw!FZ24)</f>
        <v>TLE</v>
      </c>
      <c r="FZ25" s="17" t="str">
        <f>if(raw!GA24="OK",raw!PS24,raw!GA24)</f>
        <v>TLE</v>
      </c>
      <c r="GA25" s="17" t="str">
        <f>if(raw!GB24="OK",raw!PT24,raw!GB24)</f>
        <v>TLE</v>
      </c>
      <c r="GB25" s="17" t="str">
        <f>if(raw!GC24="OK",raw!PU24,raw!GC24)</f>
        <v>TLE</v>
      </c>
      <c r="GC25" s="17" t="str">
        <f>if(raw!GD24="OK",raw!PV24,raw!GD24)</f>
        <v>TLE</v>
      </c>
      <c r="GD25" s="17" t="str">
        <f>if(raw!GE24="OK",raw!PW24,raw!GE24)</f>
        <v>TLE</v>
      </c>
      <c r="GE25" s="17" t="str">
        <f>if(raw!GF24="OK",raw!PX24,raw!GF24)</f>
        <v>TLE</v>
      </c>
      <c r="GF25" s="17" t="str">
        <f>if(raw!GG24="OK",raw!PY24,raw!GG24)</f>
        <v>TLE</v>
      </c>
      <c r="GG25" s="17" t="str">
        <f>if(raw!GH24="OK",raw!PZ24,raw!GH24)</f>
        <v>TLE</v>
      </c>
      <c r="GH25" s="17" t="str">
        <f>if(raw!GI24="OK",raw!QA24,raw!GI24)</f>
        <v>TLE</v>
      </c>
      <c r="GI25" s="17" t="str">
        <f>if(raw!GJ24="OK",raw!QB24,raw!GJ24)</f>
        <v>TLE</v>
      </c>
      <c r="GJ25" s="17" t="str">
        <f>if(raw!GK24="OK",raw!QC24,raw!GK24)</f>
        <v>TLE</v>
      </c>
      <c r="GK25" s="17" t="str">
        <f>if(raw!GL24="OK",raw!QD24,raw!GL24)</f>
        <v>TLE</v>
      </c>
      <c r="GL25" s="17" t="str">
        <f>if(raw!GM24="OK",raw!QE24,raw!GM24)</f>
        <v>TLE</v>
      </c>
      <c r="GM25" s="17" t="str">
        <f>if(raw!GN24="OK",raw!QF24,raw!GN24)</f>
        <v>TLE</v>
      </c>
      <c r="GN25" s="17" t="str">
        <f>if(raw!GO24="OK",raw!QG24,raw!GO24)</f>
        <v>TLE</v>
      </c>
      <c r="GO25" s="17" t="str">
        <f>if(raw!GP24="OK",raw!QH24,raw!GP24)</f>
        <v>TLE</v>
      </c>
      <c r="GP25" s="17" t="str">
        <f>if(raw!GQ24="OK",raw!QI24,raw!GQ24)</f>
        <v>TLE</v>
      </c>
      <c r="GQ25" s="17" t="str">
        <f>if(raw!GR24="OK",raw!QJ24,raw!GR24)</f>
        <v>TLE</v>
      </c>
      <c r="GR25" s="17" t="str">
        <f>if(raw!GS24="OK",raw!QK24,raw!GS24)</f>
        <v>TLE</v>
      </c>
      <c r="GS25" s="17" t="str">
        <f>if(raw!GT24="OK",raw!QL24,raw!GT24)</f>
        <v>TLE</v>
      </c>
      <c r="GT25" s="17" t="str">
        <f>if(raw!GU24="OK",raw!QM24,raw!GU24)</f>
        <v>TLE</v>
      </c>
      <c r="GU25" s="17" t="str">
        <f>if(raw!GV24="OK",raw!QN24,raw!GV24)</f>
        <v>TLE</v>
      </c>
      <c r="GV25" s="17" t="str">
        <f>if(raw!GW24="OK",raw!QO24,raw!GW24)</f>
        <v>TLE</v>
      </c>
      <c r="GW25" s="17" t="str">
        <f>if(raw!GX24="OK",raw!QP24,raw!GX24)</f>
        <v>TLE</v>
      </c>
      <c r="GX25" s="17" t="str">
        <f>if(raw!GY24="OK",raw!QQ24,raw!GY24)</f>
        <v>TLE</v>
      </c>
      <c r="GY25" s="17" t="str">
        <f>if(raw!GZ24="OK",raw!QR24,raw!GZ24)</f>
        <v>TLE</v>
      </c>
      <c r="GZ25" s="17" t="str">
        <f>if(raw!HA24="OK",raw!QS24,raw!HA24)</f>
        <v>TLE</v>
      </c>
      <c r="HA25" s="17" t="str">
        <f>if(raw!HB24="OK",raw!QT24,raw!HB24)</f>
        <v>TLE</v>
      </c>
      <c r="HB25" s="17" t="str">
        <f>if(raw!HC24="OK",raw!QU24,raw!HC24)</f>
        <v>TLE</v>
      </c>
      <c r="HC25" s="17" t="str">
        <f>if(raw!HD24="OK",raw!QV24,raw!HD24)</f>
        <v>TLE</v>
      </c>
      <c r="HD25" s="17" t="str">
        <f>if(raw!HE24="OK",raw!QW24,raw!HE24)</f>
        <v>TLE</v>
      </c>
      <c r="HE25" s="17" t="str">
        <f>if(raw!HF24="OK",raw!QX24,raw!HF24)</f>
        <v>TLE</v>
      </c>
      <c r="HF25" s="17" t="str">
        <f>if(raw!HG24="OK",raw!QY24,raw!HG24)</f>
        <v>TLE</v>
      </c>
      <c r="HG25" s="17" t="str">
        <f>if(raw!HH24="OK",raw!QZ24,raw!HH24)</f>
        <v>TLE</v>
      </c>
      <c r="HH25" s="17" t="str">
        <f>if(raw!HI24="OK",raw!RA24,raw!HI24)</f>
        <v>TLE</v>
      </c>
      <c r="HI25" s="17" t="str">
        <f>if(raw!HJ24="OK",raw!RB24,raw!HJ24)</f>
        <v>TLE</v>
      </c>
      <c r="HJ25" s="17" t="str">
        <f>if(raw!HK24="OK",raw!RC24,raw!HK24)</f>
        <v>TLE</v>
      </c>
      <c r="HK25" s="17" t="str">
        <f>if(raw!HL24="OK",raw!RD24,raw!HL24)</f>
        <v>TLE</v>
      </c>
      <c r="HL25" s="17" t="str">
        <f>if(raw!HM24="OK",raw!RE24,raw!HM24)</f>
        <v>TLE</v>
      </c>
      <c r="HM25" s="17" t="str">
        <f>if(raw!HN24="OK",raw!RF24,raw!HN24)</f>
        <v>TLE</v>
      </c>
      <c r="HN25" s="17" t="str">
        <f>if(raw!HO24="OK",raw!RG24,raw!HO24)</f>
        <v>TLE</v>
      </c>
      <c r="HO25" s="17" t="str">
        <f>if(raw!HP24="OK",raw!RH24,raw!HP24)</f>
        <v>TLE</v>
      </c>
      <c r="HP25" s="17" t="str">
        <f>if(raw!HQ24="OK",raw!RI24,raw!HQ24)</f>
        <v>TLE</v>
      </c>
      <c r="HQ25" s="17" t="str">
        <f>if(raw!HR24="OK",raw!RJ24,raw!HR24)</f>
        <v>x</v>
      </c>
      <c r="HR25" s="16" t="str">
        <f>if(raw!HS24="OK",raw!RK24,raw!HS24)</f>
        <v>WA</v>
      </c>
      <c r="HS25" s="17" t="str">
        <f>if(raw!HT24="OK",raw!RL24,raw!HT24)</f>
        <v>WA</v>
      </c>
      <c r="HT25" s="17" t="str">
        <f>if(raw!HU24="OK",raw!RM24,raw!HU24)</f>
        <v>WA</v>
      </c>
      <c r="HU25" s="17" t="str">
        <f>if(raw!HV24="OK",raw!RN24,raw!HV24)</f>
        <v>WA</v>
      </c>
      <c r="HV25" s="17" t="str">
        <f>if(raw!HW24="OK",raw!RO24,raw!HW24)</f>
        <v>WA</v>
      </c>
      <c r="HW25" s="17" t="str">
        <f>if(raw!HX24="OK",raw!RP24,raw!HX24)</f>
        <v>WA</v>
      </c>
      <c r="HX25" s="17" t="str">
        <f>if(raw!HY24="OK",raw!RQ24,raw!HY24)</f>
        <v>WA</v>
      </c>
      <c r="HY25" s="17" t="str">
        <f>if(raw!HZ24="OK",raw!RR24,raw!HZ24)</f>
        <v>WA</v>
      </c>
      <c r="HZ25" s="17" t="str">
        <f>if(raw!IA24="OK",raw!RS24,raw!IA24)</f>
        <v>WA</v>
      </c>
      <c r="IA25" s="17">
        <f>if(raw!IB24="OK",raw!RT24,raw!IB24)</f>
        <v>1</v>
      </c>
      <c r="IB25" s="17">
        <f>if(raw!IC24="OK",raw!RU24,raw!IC24)</f>
        <v>1</v>
      </c>
      <c r="IC25" s="17">
        <f>if(raw!ID24="OK",raw!RV24,raw!ID24)</f>
        <v>1</v>
      </c>
      <c r="ID25" s="17">
        <f>if(raw!IE24="OK",raw!RW24,raw!IE24)</f>
        <v>1</v>
      </c>
      <c r="IE25" s="17">
        <f>if(raw!IF24="OK",raw!RX24,raw!IF24)</f>
        <v>1</v>
      </c>
      <c r="IF25" s="17">
        <f>if(raw!IG24="OK",raw!RY24,raw!IG24)</f>
        <v>1</v>
      </c>
      <c r="IG25" s="17">
        <f>if(raw!IH24="OK",raw!RZ24,raw!IH24)</f>
        <v>1</v>
      </c>
      <c r="IH25" s="17">
        <f>if(raw!II24="OK",raw!SA24,raw!II24)</f>
        <v>1</v>
      </c>
      <c r="II25" s="17">
        <f>if(raw!IJ24="OK",raw!SB24,raw!IJ24)</f>
        <v>1</v>
      </c>
      <c r="IJ25" s="17">
        <f>if(raw!IK24="OK",raw!SC24,raw!IK24)</f>
        <v>1</v>
      </c>
      <c r="IK25" s="17">
        <f>if(raw!IL24="OK",raw!SD24,raw!IL24)</f>
        <v>1</v>
      </c>
      <c r="IL25" s="17" t="str">
        <f>if(raw!IM24="OK",raw!SE24,raw!IM24)</f>
        <v>TLE</v>
      </c>
      <c r="IM25" s="17" t="str">
        <f>if(raw!IN24="OK",raw!SF24,raw!IN24)</f>
        <v>TLE</v>
      </c>
      <c r="IN25" s="17" t="str">
        <f>if(raw!IO24="OK",raw!SG24,raw!IO24)</f>
        <v>TLE</v>
      </c>
      <c r="IO25" s="17" t="str">
        <f>if(raw!IP24="OK",raw!SH24,raw!IP24)</f>
        <v>TLE</v>
      </c>
      <c r="IP25" s="17" t="str">
        <f>if(raw!IQ24="OK",raw!SI24,raw!IQ24)</f>
        <v>TLE</v>
      </c>
      <c r="IQ25" s="17" t="str">
        <f>if(raw!IR24="OK",raw!SJ24,raw!IR24)</f>
        <v>TLE</v>
      </c>
      <c r="IR25" s="17" t="str">
        <f>if(raw!IS24="OK",raw!SK24,raw!IS24)</f>
        <v>TLE</v>
      </c>
      <c r="IS25" s="17" t="str">
        <f>if(raw!IT24="OK",raw!SL24,raw!IT24)</f>
        <v>WA</v>
      </c>
      <c r="IT25" s="17" t="str">
        <f>if(raw!IU24="OK",raw!SM24,raw!IU24)</f>
        <v>WA</v>
      </c>
      <c r="IU25" s="17" t="str">
        <f>if(raw!IV24="OK",raw!SN24,raw!IV24)</f>
        <v>WA</v>
      </c>
      <c r="IV25" s="17" t="str">
        <f>if(raw!IW24="OK",raw!SO24,raw!IW24)</f>
        <v>WA</v>
      </c>
      <c r="IW25" s="17" t="str">
        <f>if(raw!IX24="OK",raw!SP24,raw!IX24)</f>
        <v>WA</v>
      </c>
      <c r="IX25" s="17" t="str">
        <f>if(raw!IY24="OK",raw!SQ24,raw!IY24)</f>
        <v>WA</v>
      </c>
      <c r="IY25" s="17" t="str">
        <f>if(raw!IZ24="OK",raw!SR24,raw!IZ24)</f>
        <v>WA</v>
      </c>
      <c r="IZ25" s="17" t="str">
        <f>if(raw!JA24="OK",raw!SS24,raw!JA24)</f>
        <v>WA</v>
      </c>
      <c r="JA25" s="17" t="str">
        <f>if(raw!JB24="OK",raw!ST24,raw!JB24)</f>
        <v>WA</v>
      </c>
      <c r="JB25" s="17" t="str">
        <f>if(raw!JC24="OK",raw!SU24,raw!JC24)</f>
        <v>WA</v>
      </c>
      <c r="JC25" s="17" t="str">
        <f>if(raw!JD24="OK",raw!SV24,raw!JD24)</f>
        <v>WA</v>
      </c>
      <c r="JD25" s="17" t="str">
        <f>if(raw!JE24="OK",raw!SW24,raw!JE24)</f>
        <v>WA</v>
      </c>
      <c r="JE25" s="17" t="str">
        <f>if(raw!JF24="OK",raw!SX24,raw!JF24)</f>
        <v>WA</v>
      </c>
      <c r="JF25" s="17" t="str">
        <f>if(raw!JG24="OK",raw!SY24,raw!JG24)</f>
        <v>WA</v>
      </c>
      <c r="JG25" s="17" t="str">
        <f>if(raw!JH24="OK",raw!SZ24,raw!JH24)</f>
        <v>WA</v>
      </c>
      <c r="JH25" s="17" t="str">
        <f>if(raw!JI24="OK",raw!TA24,raw!JI24)</f>
        <v>WA</v>
      </c>
      <c r="JI25" s="17" t="str">
        <f>if(raw!JJ24="OK",raw!TB24,raw!JJ24)</f>
        <v>WA</v>
      </c>
      <c r="JJ25" s="17" t="str">
        <f>if(raw!JK24="OK",raw!TC24,raw!JK24)</f>
        <v>WA</v>
      </c>
    </row>
    <row r="26">
      <c r="A26" s="13"/>
      <c r="B26" s="13">
        <v>24.0</v>
      </c>
      <c r="C26" s="14" t="str">
        <f>raw!B25</f>
        <v>Tosic</v>
      </c>
      <c r="D26" s="14" t="str">
        <f>raw!C25</f>
        <v>Momčilo</v>
      </c>
      <c r="E26" s="14" t="str">
        <f>raw!D25</f>
        <v>Tošić</v>
      </c>
      <c r="F26" s="15">
        <f t="shared" si="2"/>
        <v>122</v>
      </c>
      <c r="G26" s="14" t="str">
        <f>raw!F25</f>
        <v>ODOBREN</v>
      </c>
      <c r="H26" s="14" t="str">
        <f>raw!G25</f>
        <v>Niš</v>
      </c>
      <c r="I26" s="14" t="str">
        <f>raw!H25</f>
        <v>Gimnazija Svetozar Marković</v>
      </c>
      <c r="J26" s="14" t="str">
        <f>raw!I25</f>
        <v>II</v>
      </c>
      <c r="K26" s="14" t="str">
        <f>raw!J25</f>
        <v>A</v>
      </c>
      <c r="L26" s="14" t="str">
        <f>raw!K25</f>
        <v>Ivan Stošić, Nikola Milosavljević, Marko Petković</v>
      </c>
      <c r="M26" s="16">
        <f>raw!M25</f>
        <v>21</v>
      </c>
      <c r="N26" s="17">
        <f>raw!N25</f>
        <v>25</v>
      </c>
      <c r="O26" s="17">
        <f>raw!O25</f>
        <v>12</v>
      </c>
      <c r="P26" s="17">
        <f>raw!Q25</f>
        <v>15</v>
      </c>
      <c r="Q26" s="17" t="str">
        <f>raw!R25</f>
        <v>-</v>
      </c>
      <c r="R26" s="17">
        <f>raw!S25</f>
        <v>49</v>
      </c>
      <c r="S26" s="17" t="str">
        <f>if(raw!T25="OK",raw!JL25,raw!T25)</f>
        <v>x</v>
      </c>
      <c r="T26" s="17" t="str">
        <f>if(raw!U25="OK",raw!JM25,raw!U25)</f>
        <v>x</v>
      </c>
      <c r="U26" s="16" t="str">
        <f>if(raw!V25="OK",raw!JN25,raw!V25)</f>
        <v>RTE</v>
      </c>
      <c r="V26" s="17" t="str">
        <f>if(raw!W25="OK",raw!JO25,raw!W25)</f>
        <v>RTE</v>
      </c>
      <c r="W26" s="17" t="str">
        <f>if(raw!X25="OK",raw!JP25,raw!X25)</f>
        <v>RTE</v>
      </c>
      <c r="X26" s="17" t="str">
        <f>if(raw!Y25="OK",raw!JQ25,raw!Y25)</f>
        <v>RTE</v>
      </c>
      <c r="Y26" s="17" t="str">
        <f>if(raw!Z25="OK",raw!JR25,raw!Z25)</f>
        <v>RTE</v>
      </c>
      <c r="Z26" s="17" t="str">
        <f>if(raw!AA25="OK",raw!JS25,raw!AA25)</f>
        <v>WA</v>
      </c>
      <c r="AA26" s="17" t="str">
        <f>if(raw!AB25="OK",raw!JT25,raw!AB25)</f>
        <v>WA</v>
      </c>
      <c r="AB26" s="17" t="str">
        <f>if(raw!AC25="OK",raw!JU25,raw!AC25)</f>
        <v>WA</v>
      </c>
      <c r="AC26" s="17" t="str">
        <f>if(raw!AD25="OK",raw!JV25,raw!AD25)</f>
        <v>WA</v>
      </c>
      <c r="AD26" s="17" t="str">
        <f>if(raw!AE25="OK",raw!JW25,raw!AE25)</f>
        <v>WA</v>
      </c>
      <c r="AE26" s="17">
        <f>if(raw!AF25="OK",raw!JX25,raw!AF25)</f>
        <v>1</v>
      </c>
      <c r="AF26" s="17">
        <f>if(raw!AG25="OK",raw!JY25,raw!AG25)</f>
        <v>1</v>
      </c>
      <c r="AG26" s="17">
        <f>if(raw!AH25="OK",raw!JZ25,raw!AH25)</f>
        <v>1</v>
      </c>
      <c r="AH26" s="17">
        <f>if(raw!AI25="OK",raw!KA25,raw!AI25)</f>
        <v>1</v>
      </c>
      <c r="AI26" s="17">
        <f>if(raw!AJ25="OK",raw!KB25,raw!AJ25)</f>
        <v>1</v>
      </c>
      <c r="AJ26" s="17" t="str">
        <f>if(raw!AK25="OK",raw!KC25,raw!AK25)</f>
        <v>WA</v>
      </c>
      <c r="AK26" s="17" t="str">
        <f>if(raw!AL25="OK",raw!KD25,raw!AL25)</f>
        <v>WA</v>
      </c>
      <c r="AL26" s="17" t="str">
        <f>if(raw!AM25="OK",raw!KE25,raw!AM25)</f>
        <v>WA</v>
      </c>
      <c r="AM26" s="17" t="str">
        <f>if(raw!AN25="OK",raw!KF25,raw!AN25)</f>
        <v>WA</v>
      </c>
      <c r="AN26" s="17" t="str">
        <f>if(raw!AO25="OK",raw!KG25,raw!AO25)</f>
        <v>WA</v>
      </c>
      <c r="AO26" s="17" t="str">
        <f>if(raw!AP25="OK",raw!KH25,raw!AP25)</f>
        <v>x</v>
      </c>
      <c r="AP26" s="16">
        <f>if(raw!AQ25="OK",raw!KI25,raw!AQ25)</f>
        <v>1</v>
      </c>
      <c r="AQ26" s="17">
        <f>if(raw!AR25="OK",raw!KJ25,raw!AR25)</f>
        <v>1</v>
      </c>
      <c r="AR26" s="17">
        <f>if(raw!AS25="OK",raw!KK25,raw!AS25)</f>
        <v>1</v>
      </c>
      <c r="AS26" s="17">
        <f>if(raw!AT25="OK",raw!KL25,raw!AT25)</f>
        <v>1</v>
      </c>
      <c r="AT26" s="17">
        <f>if(raw!AU25="OK",raw!KM25,raw!AU25)</f>
        <v>1</v>
      </c>
      <c r="AU26" s="17">
        <f>if(raw!AV25="OK",raw!KN25,raw!AV25)</f>
        <v>1</v>
      </c>
      <c r="AV26" s="17">
        <f>if(raw!AW25="OK",raw!KO25,raw!AW25)</f>
        <v>1</v>
      </c>
      <c r="AW26" s="17">
        <f>if(raw!AX25="OK",raw!KP25,raw!AX25)</f>
        <v>1</v>
      </c>
      <c r="AX26" s="17">
        <f>if(raw!AY25="OK",raw!KQ25,raw!AY25)</f>
        <v>1</v>
      </c>
      <c r="AY26" s="17">
        <f>if(raw!AZ25="OK",raw!KR25,raw!AZ25)</f>
        <v>1</v>
      </c>
      <c r="AZ26" s="17">
        <f>if(raw!BA25="OK",raw!KS25,raw!BA25)</f>
        <v>1</v>
      </c>
      <c r="BA26" s="17">
        <f>if(raw!BB25="OK",raw!KT25,raw!BB25)</f>
        <v>1</v>
      </c>
      <c r="BB26" s="17">
        <f>if(raw!BC25="OK",raw!KU25,raw!BC25)</f>
        <v>1</v>
      </c>
      <c r="BC26" s="17" t="str">
        <f>if(raw!BD25="OK",raw!KV25,raw!BD25)</f>
        <v>WA</v>
      </c>
      <c r="BD26" s="17" t="str">
        <f>if(raw!BE25="OK",raw!KW25,raw!BE25)</f>
        <v>WA</v>
      </c>
      <c r="BE26" s="17" t="str">
        <f>if(raw!BF25="OK",raw!KX25,raw!BF25)</f>
        <v>WA</v>
      </c>
      <c r="BF26" s="17" t="str">
        <f>if(raw!BG25="OK",raw!KY25,raw!BG25)</f>
        <v>WA</v>
      </c>
      <c r="BG26" s="17" t="str">
        <f>if(raw!BH25="OK",raw!KZ25,raw!BH25)</f>
        <v>WA</v>
      </c>
      <c r="BH26" s="17" t="str">
        <f>if(raw!BI25="OK",raw!LA25,raw!BI25)</f>
        <v>WA</v>
      </c>
      <c r="BI26" s="17" t="str">
        <f>if(raw!BJ25="OK",raw!LB25,raw!BJ25)</f>
        <v>WA</v>
      </c>
      <c r="BJ26" s="17" t="str">
        <f>if(raw!BK25="OK",raw!LC25,raw!BK25)</f>
        <v>WA</v>
      </c>
      <c r="BK26" s="17" t="str">
        <f>if(raw!BL25="OK",raw!LD25,raw!BL25)</f>
        <v>WA</v>
      </c>
      <c r="BL26" s="17" t="str">
        <f>if(raw!BM25="OK",raw!LE25,raw!BM25)</f>
        <v>WA</v>
      </c>
      <c r="BM26" s="17" t="str">
        <f>if(raw!BN25="OK",raw!LF25,raw!BN25)</f>
        <v>WA</v>
      </c>
      <c r="BN26" s="17" t="str">
        <f>if(raw!BO25="OK",raw!LG25,raw!BO25)</f>
        <v>WA</v>
      </c>
      <c r="BO26" s="17" t="str">
        <f>if(raw!BP25="OK",raw!LH25,raw!BP25)</f>
        <v>RTE</v>
      </c>
      <c r="BP26" s="17" t="str">
        <f>if(raw!BQ25="OK",raw!LI25,raw!BQ25)</f>
        <v>RTE</v>
      </c>
      <c r="BQ26" s="17" t="str">
        <f>if(raw!BR25="OK",raw!LJ25,raw!BR25)</f>
        <v>RTE</v>
      </c>
      <c r="BR26" s="17" t="str">
        <f>if(raw!BS25="OK",raw!LK25,raw!BS25)</f>
        <v>RTE</v>
      </c>
      <c r="BS26" s="17" t="str">
        <f>if(raw!BT25="OK",raw!LL25,raw!BT25)</f>
        <v>RTE</v>
      </c>
      <c r="BT26" s="17" t="str">
        <f>if(raw!BU25="OK",raw!LM25,raw!BU25)</f>
        <v>RTE</v>
      </c>
      <c r="BU26" s="17" t="str">
        <f>if(raw!BV25="OK",raw!LN25,raw!BV25)</f>
        <v>RTE</v>
      </c>
      <c r="BV26" s="17" t="str">
        <f>if(raw!BW25="OK",raw!LO25,raw!BW25)</f>
        <v>RTE</v>
      </c>
      <c r="BW26" s="17" t="str">
        <f>if(raw!BX25="OK",raw!LP25,raw!BX25)</f>
        <v>RTE</v>
      </c>
      <c r="BX26" s="17" t="str">
        <f>if(raw!BY25="OK",raw!LQ25,raw!BY25)</f>
        <v>RTE</v>
      </c>
      <c r="BY26" s="17" t="str">
        <f>if(raw!BZ25="OK",raw!LR25,raw!BZ25)</f>
        <v>RTE</v>
      </c>
      <c r="BZ26" s="17" t="str">
        <f>if(raw!CA25="OK",raw!LS25,raw!CA25)</f>
        <v>RTE</v>
      </c>
      <c r="CA26" s="17" t="str">
        <f>if(raw!CB25="OK",raw!LT25,raw!CB25)</f>
        <v>RTE</v>
      </c>
      <c r="CB26" s="17" t="str">
        <f>if(raw!CC25="OK",raw!LU25,raw!CC25)</f>
        <v>RTE</v>
      </c>
      <c r="CC26" s="17" t="str">
        <f>if(raw!CD25="OK",raw!LV25,raw!CD25)</f>
        <v>RTE</v>
      </c>
      <c r="CD26" s="17" t="str">
        <f>if(raw!CE25="OK",raw!LW25,raw!CE25)</f>
        <v>RTE</v>
      </c>
      <c r="CE26" s="17" t="str">
        <f>if(raw!CF25="OK",raw!LX25,raw!CF25)</f>
        <v>RTE</v>
      </c>
      <c r="CF26" s="17" t="str">
        <f>if(raw!CG25="OK",raw!LY25,raw!CG25)</f>
        <v>RTE</v>
      </c>
      <c r="CG26" s="17" t="str">
        <f>if(raw!CH25="OK",raw!LZ25,raw!CH25)</f>
        <v>RTE</v>
      </c>
      <c r="CH26" s="17" t="str">
        <f>if(raw!CI25="OK",raw!MA25,raw!CI25)</f>
        <v>RTE</v>
      </c>
      <c r="CI26" s="17" t="str">
        <f>if(raw!CJ25="OK",raw!MB25,raw!CJ25)</f>
        <v>RTE</v>
      </c>
      <c r="CJ26" s="17" t="str">
        <f>if(raw!CK25="OK",raw!MC25,raw!CK25)</f>
        <v>RTE</v>
      </c>
      <c r="CK26" s="17" t="str">
        <f>if(raw!CL25="OK",raw!MD25,raw!CL25)</f>
        <v>RTE</v>
      </c>
      <c r="CL26" s="17" t="str">
        <f>if(raw!CM25="OK",raw!ME25,raw!CM25)</f>
        <v>RTE</v>
      </c>
      <c r="CM26" s="17" t="str">
        <f>if(raw!CN25="OK",raw!MF25,raw!CN25)</f>
        <v>TLE</v>
      </c>
      <c r="CN26" s="17" t="str">
        <f>if(raw!CO25="OK",raw!MG25,raw!CO25)</f>
        <v>TLE</v>
      </c>
      <c r="CO26" s="17" t="str">
        <f>if(raw!CP25="OK",raw!MH25,raw!CP25)</f>
        <v>TLE</v>
      </c>
      <c r="CP26" s="17" t="str">
        <f>if(raw!CQ25="OK",raw!MI25,raw!CQ25)</f>
        <v>TLE</v>
      </c>
      <c r="CQ26" s="17" t="str">
        <f>if(raw!CR25="OK",raw!MJ25,raw!CR25)</f>
        <v>TLE</v>
      </c>
      <c r="CR26" s="17" t="str">
        <f>if(raw!CS25="OK",raw!MK25,raw!CS25)</f>
        <v>TLE</v>
      </c>
      <c r="CS26" s="17" t="str">
        <f>if(raw!CT25="OK",raw!ML25,raw!CT25)</f>
        <v>TLE</v>
      </c>
      <c r="CT26" s="17" t="str">
        <f>if(raw!CU25="OK",raw!MM25,raw!CU25)</f>
        <v>TLE</v>
      </c>
      <c r="CU26" s="17" t="str">
        <f>if(raw!CV25="OK",raw!MN25,raw!CV25)</f>
        <v>TLE</v>
      </c>
      <c r="CV26" s="17" t="str">
        <f>if(raw!CW25="OK",raw!MO25,raw!CW25)</f>
        <v>TLE</v>
      </c>
      <c r="CW26" s="17" t="str">
        <f>if(raw!CX25="OK",raw!MP25,raw!CX25)</f>
        <v>TLE</v>
      </c>
      <c r="CX26" s="17" t="str">
        <f>if(raw!CY25="OK",raw!MQ25,raw!CY25)</f>
        <v>TLE</v>
      </c>
      <c r="CY26" s="17" t="str">
        <f>if(raw!CZ25="OK",raw!MR25,raw!CZ25)</f>
        <v>x</v>
      </c>
      <c r="CZ26" s="16" t="str">
        <f>if(raw!DA25="OK",raw!MS25,raw!DA25)</f>
        <v>WA</v>
      </c>
      <c r="DA26" s="17">
        <f>if(raw!DB25="OK",raw!MT25,raw!DB25)</f>
        <v>1</v>
      </c>
      <c r="DB26" s="17">
        <f>if(raw!DC25="OK",raw!MU25,raw!DC25)</f>
        <v>1</v>
      </c>
      <c r="DC26" s="17">
        <f>if(raw!DD25="OK",raw!MV25,raw!DD25)</f>
        <v>1</v>
      </c>
      <c r="DD26" s="17">
        <f>if(raw!DE25="OK",raw!MW25,raw!DE25)</f>
        <v>1</v>
      </c>
      <c r="DE26" s="17">
        <f>if(raw!DF25="OK",raw!MX25,raw!DF25)</f>
        <v>1</v>
      </c>
      <c r="DF26" s="17">
        <f>if(raw!DG25="OK",raw!MY25,raw!DG25)</f>
        <v>1</v>
      </c>
      <c r="DG26" s="17">
        <f>if(raw!DH25="OK",raw!MZ25,raw!DH25)</f>
        <v>1</v>
      </c>
      <c r="DH26" s="17">
        <f>if(raw!DI25="OK",raw!NA25,raw!DI25)</f>
        <v>1</v>
      </c>
      <c r="DI26" s="17">
        <f>if(raw!DJ25="OK",raw!NB25,raw!DJ25)</f>
        <v>1</v>
      </c>
      <c r="DJ26" s="17" t="str">
        <f>if(raw!DK25="OK",raw!NC25,raw!DK25)</f>
        <v>WA</v>
      </c>
      <c r="DK26" s="17" t="str">
        <f>if(raw!DL25="OK",raw!ND25,raw!DL25)</f>
        <v>WA</v>
      </c>
      <c r="DL26" s="17" t="str">
        <f>if(raw!DM25="OK",raw!NE25,raw!DM25)</f>
        <v>WA</v>
      </c>
      <c r="DM26" s="17" t="str">
        <f>if(raw!DN25="OK",raw!NF25,raw!DN25)</f>
        <v>WA</v>
      </c>
      <c r="DN26" s="17">
        <f>if(raw!DO25="OK",raw!NG25,raw!DO25)</f>
        <v>1</v>
      </c>
      <c r="DO26" s="17">
        <f>if(raw!DP25="OK",raw!NH25,raw!DP25)</f>
        <v>1</v>
      </c>
      <c r="DP26" s="17">
        <f>if(raw!DQ25="OK",raw!NI25,raw!DQ25)</f>
        <v>1</v>
      </c>
      <c r="DQ26" s="17">
        <f>if(raw!DR25="OK",raw!NJ25,raw!DR25)</f>
        <v>1</v>
      </c>
      <c r="DR26" s="17">
        <f>if(raw!DS25="OK",raw!NK25,raw!DS25)</f>
        <v>1</v>
      </c>
      <c r="DS26" s="17">
        <f>if(raw!DT25="OK",raw!NL25,raw!DT25)</f>
        <v>1</v>
      </c>
      <c r="DT26" s="17">
        <f>if(raw!DU25="OK",raw!NM25,raw!DU25)</f>
        <v>1</v>
      </c>
      <c r="DU26" s="17">
        <f>if(raw!DV25="OK",raw!NN25,raw!DV25)</f>
        <v>1</v>
      </c>
      <c r="DV26" s="17">
        <f>if(raw!DW25="OK",raw!NO25,raw!DW25)</f>
        <v>1</v>
      </c>
      <c r="DW26" s="17">
        <f>if(raw!DX25="OK",raw!NP25,raw!DX25)</f>
        <v>1</v>
      </c>
      <c r="DX26" s="17" t="str">
        <f>if(raw!DY25="OK",raw!NQ25,raw!DY25)</f>
        <v>WA</v>
      </c>
      <c r="DY26" s="17" t="str">
        <f>if(raw!DZ25="OK",raw!NR25,raw!DZ25)</f>
        <v>WA</v>
      </c>
      <c r="DZ26" s="17" t="str">
        <f>if(raw!EA25="OK",raw!NS25,raw!EA25)</f>
        <v>WA</v>
      </c>
      <c r="EA26" s="17" t="str">
        <f>if(raw!EB25="OK",raw!NT25,raw!EB25)</f>
        <v>WA</v>
      </c>
      <c r="EB26" s="17" t="str">
        <f>if(raw!EC25="OK",raw!NU25,raw!EC25)</f>
        <v>WA</v>
      </c>
      <c r="EC26" s="17" t="str">
        <f>if(raw!ED25="OK",raw!NV25,raw!ED25)</f>
        <v>WA</v>
      </c>
      <c r="ED26" s="17" t="str">
        <f>if(raw!EE25="OK",raw!NW25,raw!EE25)</f>
        <v>WA</v>
      </c>
      <c r="EE26" s="17" t="str">
        <f>if(raw!EF25="OK",raw!NX25,raw!EF25)</f>
        <v>WA</v>
      </c>
      <c r="EF26" s="17" t="str">
        <f>if(raw!EG25="OK",raw!NY25,raw!EG25)</f>
        <v>WA</v>
      </c>
      <c r="EG26" s="17" t="str">
        <f>if(raw!EH25="OK",raw!NZ25,raw!EH25)</f>
        <v>WA</v>
      </c>
      <c r="EH26" s="17" t="str">
        <f>if(raw!EI25="OK",raw!OA25,raw!EI25)</f>
        <v>WA</v>
      </c>
      <c r="EI26" s="17" t="str">
        <f>if(raw!EJ25="OK",raw!OB25,raw!EJ25)</f>
        <v>WA</v>
      </c>
      <c r="EJ26" s="17" t="str">
        <f>if(raw!EK25="OK",raw!OC25,raw!EK25)</f>
        <v>WA</v>
      </c>
      <c r="EK26" s="17" t="str">
        <f>if(raw!EL25="OK",raw!OD25,raw!EL25)</f>
        <v>WA</v>
      </c>
      <c r="EL26" s="17" t="str">
        <f>if(raw!EM25="OK",raw!OE25,raw!EM25)</f>
        <v>WA</v>
      </c>
      <c r="EM26" s="17" t="str">
        <f>if(raw!EN25="OK",raw!OF25,raw!EN25)</f>
        <v>WA</v>
      </c>
      <c r="EN26" s="17" t="str">
        <f>if(raw!EO25="OK",raw!OG25,raw!EO25)</f>
        <v>WA</v>
      </c>
      <c r="EO26" s="17" t="str">
        <f>if(raw!EP25="OK",raw!OH25,raw!EP25)</f>
        <v>WA</v>
      </c>
      <c r="EP26" s="17" t="str">
        <f>if(raw!EQ25="OK",raw!OI25,raw!EQ25)</f>
        <v>WA</v>
      </c>
      <c r="EQ26" s="17" t="str">
        <f>if(raw!ER25="OK",raw!OJ25,raw!ER25)</f>
        <v>WA</v>
      </c>
      <c r="ER26" s="17" t="str">
        <f>if(raw!ES25="OK",raw!OK25,raw!ES25)</f>
        <v>WA</v>
      </c>
      <c r="ES26" s="17" t="str">
        <f>if(raw!ET25="OK",raw!OL25,raw!ET25)</f>
        <v>WA</v>
      </c>
      <c r="ET26" s="17" t="str">
        <f>if(raw!EU25="OK",raw!OM25,raw!EU25)</f>
        <v>WA</v>
      </c>
      <c r="EU26" s="17" t="str">
        <f>if(raw!EV25="OK",raw!ON25,raw!EV25)</f>
        <v>WA</v>
      </c>
      <c r="EV26" s="17" t="str">
        <f>if(raw!EW25="OK",raw!OO25,raw!EW25)</f>
        <v>WA</v>
      </c>
      <c r="EW26" s="17" t="str">
        <f>if(raw!EX25="OK",raw!OP25,raw!EX25)</f>
        <v>WA</v>
      </c>
      <c r="EX26" s="17" t="str">
        <f>if(raw!EY25="OK",raw!OQ25,raw!EY25)</f>
        <v>WA</v>
      </c>
      <c r="EY26" s="17" t="str">
        <f>if(raw!EZ25="OK",raw!OR25,raw!EZ25)</f>
        <v>WA</v>
      </c>
      <c r="EZ26" s="17" t="str">
        <f>if(raw!FA25="OK",raw!OS25,raw!FA25)</f>
        <v>WA</v>
      </c>
      <c r="FA26" s="17" t="str">
        <f>if(raw!FB25="OK",raw!OT25,raw!FB25)</f>
        <v>WA</v>
      </c>
      <c r="FB26" s="17">
        <f>if(raw!FC25="OK",raw!OU25,raw!FC25)</f>
        <v>1</v>
      </c>
      <c r="FC26" s="17" t="str">
        <f>if(raw!FD25="OK",raw!OV25,raw!FD25)</f>
        <v>WA</v>
      </c>
      <c r="FD26" s="17" t="str">
        <f>if(raw!FE25="OK",raw!OW25,raw!FE25)</f>
        <v>WA</v>
      </c>
      <c r="FE26" s="17" t="str">
        <f>if(raw!FF25="OK",raw!OX25,raw!FF25)</f>
        <v>WA</v>
      </c>
      <c r="FF26" s="17" t="str">
        <f>if(raw!FG25="OK",raw!OY25,raw!FG25)</f>
        <v>x</v>
      </c>
      <c r="FG26" s="16">
        <f>if(raw!FH25="OK",raw!OZ25,raw!FH25)</f>
        <v>13</v>
      </c>
      <c r="FH26" s="17">
        <f>if(raw!FI25="OK",raw!PA25,raw!FI25)</f>
        <v>2</v>
      </c>
      <c r="FI26" s="17" t="str">
        <f>if(raw!FJ25="OK",raw!PB25,raw!FJ25)</f>
        <v>WA</v>
      </c>
      <c r="FJ26" s="17" t="str">
        <f>if(raw!FK25="OK",raw!PC25,raw!FK25)</f>
        <v>WA</v>
      </c>
      <c r="FK26" s="17" t="str">
        <f>if(raw!FL25="OK",raw!PD25,raw!FL25)</f>
        <v>x</v>
      </c>
      <c r="FL26" s="16" t="str">
        <f>if(raw!FM25="OK",raw!PE25,raw!FM25)</f>
        <v>-</v>
      </c>
      <c r="FM26" s="17" t="str">
        <f>if(raw!FN25="OK",raw!PF25,raw!FN25)</f>
        <v>-</v>
      </c>
      <c r="FN26" s="17" t="str">
        <f>if(raw!FO25="OK",raw!PG25,raw!FO25)</f>
        <v>-</v>
      </c>
      <c r="FO26" s="17" t="str">
        <f>if(raw!FP25="OK",raw!PH25,raw!FP25)</f>
        <v>-</v>
      </c>
      <c r="FP26" s="17" t="str">
        <f>if(raw!FQ25="OK",raw!PI25,raw!FQ25)</f>
        <v>-</v>
      </c>
      <c r="FQ26" s="17" t="str">
        <f>if(raw!FR25="OK",raw!PJ25,raw!FR25)</f>
        <v>-</v>
      </c>
      <c r="FR26" s="17" t="str">
        <f>if(raw!FS25="OK",raw!PK25,raw!FS25)</f>
        <v>-</v>
      </c>
      <c r="FS26" s="17" t="str">
        <f>if(raw!FT25="OK",raw!PL25,raw!FT25)</f>
        <v>-</v>
      </c>
      <c r="FT26" s="17" t="str">
        <f>if(raw!FU25="OK",raw!PM25,raw!FU25)</f>
        <v>-</v>
      </c>
      <c r="FU26" s="17" t="str">
        <f>if(raw!FV25="OK",raw!PN25,raw!FV25)</f>
        <v>-</v>
      </c>
      <c r="FV26" s="17" t="str">
        <f>if(raw!FW25="OK",raw!PO25,raw!FW25)</f>
        <v>-</v>
      </c>
      <c r="FW26" s="17" t="str">
        <f>if(raw!FX25="OK",raw!PP25,raw!FX25)</f>
        <v>-</v>
      </c>
      <c r="FX26" s="17" t="str">
        <f>if(raw!FY25="OK",raw!PQ25,raw!FY25)</f>
        <v>-</v>
      </c>
      <c r="FY26" s="17" t="str">
        <f>if(raw!FZ25="OK",raw!PR25,raw!FZ25)</f>
        <v>-</v>
      </c>
      <c r="FZ26" s="17" t="str">
        <f>if(raw!GA25="OK",raw!PS25,raw!GA25)</f>
        <v>-</v>
      </c>
      <c r="GA26" s="17" t="str">
        <f>if(raw!GB25="OK",raw!PT25,raw!GB25)</f>
        <v>-</v>
      </c>
      <c r="GB26" s="17" t="str">
        <f>if(raw!GC25="OK",raw!PU25,raw!GC25)</f>
        <v>-</v>
      </c>
      <c r="GC26" s="17" t="str">
        <f>if(raw!GD25="OK",raw!PV25,raw!GD25)</f>
        <v>-</v>
      </c>
      <c r="GD26" s="17" t="str">
        <f>if(raw!GE25="OK",raw!PW25,raw!GE25)</f>
        <v>-</v>
      </c>
      <c r="GE26" s="17" t="str">
        <f>if(raw!GF25="OK",raw!PX25,raw!GF25)</f>
        <v>-</v>
      </c>
      <c r="GF26" s="17" t="str">
        <f>if(raw!GG25="OK",raw!PY25,raw!GG25)</f>
        <v>-</v>
      </c>
      <c r="GG26" s="17" t="str">
        <f>if(raw!GH25="OK",raw!PZ25,raw!GH25)</f>
        <v>-</v>
      </c>
      <c r="GH26" s="17" t="str">
        <f>if(raw!GI25="OK",raw!QA25,raw!GI25)</f>
        <v>-</v>
      </c>
      <c r="GI26" s="17" t="str">
        <f>if(raw!GJ25="OK",raw!QB25,raw!GJ25)</f>
        <v>-</v>
      </c>
      <c r="GJ26" s="17" t="str">
        <f>if(raw!GK25="OK",raw!QC25,raw!GK25)</f>
        <v>-</v>
      </c>
      <c r="GK26" s="17" t="str">
        <f>if(raw!GL25="OK",raw!QD25,raw!GL25)</f>
        <v>-</v>
      </c>
      <c r="GL26" s="17" t="str">
        <f>if(raw!GM25="OK",raw!QE25,raw!GM25)</f>
        <v>-</v>
      </c>
      <c r="GM26" s="17" t="str">
        <f>if(raw!GN25="OK",raw!QF25,raw!GN25)</f>
        <v>-</v>
      </c>
      <c r="GN26" s="17" t="str">
        <f>if(raw!GO25="OK",raw!QG25,raw!GO25)</f>
        <v>-</v>
      </c>
      <c r="GO26" s="17" t="str">
        <f>if(raw!GP25="OK",raw!QH25,raw!GP25)</f>
        <v>-</v>
      </c>
      <c r="GP26" s="17" t="str">
        <f>if(raw!GQ25="OK",raw!QI25,raw!GQ25)</f>
        <v>-</v>
      </c>
      <c r="GQ26" s="17" t="str">
        <f>if(raw!GR25="OK",raw!QJ25,raw!GR25)</f>
        <v>-</v>
      </c>
      <c r="GR26" s="17" t="str">
        <f>if(raw!GS25="OK",raw!QK25,raw!GS25)</f>
        <v>-</v>
      </c>
      <c r="GS26" s="17" t="str">
        <f>if(raw!GT25="OK",raw!QL25,raw!GT25)</f>
        <v>-</v>
      </c>
      <c r="GT26" s="17" t="str">
        <f>if(raw!GU25="OK",raw!QM25,raw!GU25)</f>
        <v>-</v>
      </c>
      <c r="GU26" s="17" t="str">
        <f>if(raw!GV25="OK",raw!QN25,raw!GV25)</f>
        <v>-</v>
      </c>
      <c r="GV26" s="17" t="str">
        <f>if(raw!GW25="OK",raw!QO25,raw!GW25)</f>
        <v>-</v>
      </c>
      <c r="GW26" s="17" t="str">
        <f>if(raw!GX25="OK",raw!QP25,raw!GX25)</f>
        <v>-</v>
      </c>
      <c r="GX26" s="17" t="str">
        <f>if(raw!GY25="OK",raw!QQ25,raw!GY25)</f>
        <v>-</v>
      </c>
      <c r="GY26" s="17" t="str">
        <f>if(raw!GZ25="OK",raw!QR25,raw!GZ25)</f>
        <v>-</v>
      </c>
      <c r="GZ26" s="17" t="str">
        <f>if(raw!HA25="OK",raw!QS25,raw!HA25)</f>
        <v>-</v>
      </c>
      <c r="HA26" s="17" t="str">
        <f>if(raw!HB25="OK",raw!QT25,raw!HB25)</f>
        <v>-</v>
      </c>
      <c r="HB26" s="17" t="str">
        <f>if(raw!HC25="OK",raw!QU25,raw!HC25)</f>
        <v>-</v>
      </c>
      <c r="HC26" s="17" t="str">
        <f>if(raw!HD25="OK",raw!QV25,raw!HD25)</f>
        <v>-</v>
      </c>
      <c r="HD26" s="17" t="str">
        <f>if(raw!HE25="OK",raw!QW25,raw!HE25)</f>
        <v>-</v>
      </c>
      <c r="HE26" s="17" t="str">
        <f>if(raw!HF25="OK",raw!QX25,raw!HF25)</f>
        <v>-</v>
      </c>
      <c r="HF26" s="17" t="str">
        <f>if(raw!HG25="OK",raw!QY25,raw!HG25)</f>
        <v>-</v>
      </c>
      <c r="HG26" s="17" t="str">
        <f>if(raw!HH25="OK",raw!QZ25,raw!HH25)</f>
        <v>-</v>
      </c>
      <c r="HH26" s="17" t="str">
        <f>if(raw!HI25="OK",raw!RA25,raw!HI25)</f>
        <v>-</v>
      </c>
      <c r="HI26" s="17" t="str">
        <f>if(raw!HJ25="OK",raw!RB25,raw!HJ25)</f>
        <v>-</v>
      </c>
      <c r="HJ26" s="17" t="str">
        <f>if(raw!HK25="OK",raw!RC25,raw!HK25)</f>
        <v>-</v>
      </c>
      <c r="HK26" s="17" t="str">
        <f>if(raw!HL25="OK",raw!RD25,raw!HL25)</f>
        <v>-</v>
      </c>
      <c r="HL26" s="17" t="str">
        <f>if(raw!HM25="OK",raw!RE25,raw!HM25)</f>
        <v>-</v>
      </c>
      <c r="HM26" s="17" t="str">
        <f>if(raw!HN25="OK",raw!RF25,raw!HN25)</f>
        <v>-</v>
      </c>
      <c r="HN26" s="17" t="str">
        <f>if(raw!HO25="OK",raw!RG25,raw!HO25)</f>
        <v>-</v>
      </c>
      <c r="HO26" s="17" t="str">
        <f>if(raw!HP25="OK",raw!RH25,raw!HP25)</f>
        <v>-</v>
      </c>
      <c r="HP26" s="17" t="str">
        <f>if(raw!HQ25="OK",raw!RI25,raw!HQ25)</f>
        <v>-</v>
      </c>
      <c r="HQ26" s="17" t="str">
        <f>if(raw!HR25="OK",raw!RJ25,raw!HR25)</f>
        <v>x</v>
      </c>
      <c r="HR26" s="16">
        <f>if(raw!HS25="OK",raw!RK25,raw!HS25)</f>
        <v>1</v>
      </c>
      <c r="HS26" s="17">
        <f>if(raw!HT25="OK",raw!RL25,raw!HT25)</f>
        <v>1</v>
      </c>
      <c r="HT26" s="17">
        <f>if(raw!HU25="OK",raw!RM25,raw!HU25)</f>
        <v>1</v>
      </c>
      <c r="HU26" s="17">
        <f>if(raw!HV25="OK",raw!RN25,raw!HV25)</f>
        <v>1</v>
      </c>
      <c r="HV26" s="17">
        <f>if(raw!HW25="OK",raw!RO25,raw!HW25)</f>
        <v>1</v>
      </c>
      <c r="HW26" s="17">
        <f>if(raw!HX25="OK",raw!RP25,raw!HX25)</f>
        <v>1</v>
      </c>
      <c r="HX26" s="17">
        <f>if(raw!HY25="OK",raw!RQ25,raw!HY25)</f>
        <v>1</v>
      </c>
      <c r="HY26" s="17">
        <f>if(raw!HZ25="OK",raw!RR25,raw!HZ25)</f>
        <v>1</v>
      </c>
      <c r="HZ26" s="17">
        <f>if(raw!IA25="OK",raw!RS25,raw!IA25)</f>
        <v>1</v>
      </c>
      <c r="IA26" s="17">
        <f>if(raw!IB25="OK",raw!RT25,raw!IB25)</f>
        <v>1</v>
      </c>
      <c r="IB26" s="17">
        <f>if(raw!IC25="OK",raw!RU25,raw!IC25)</f>
        <v>1</v>
      </c>
      <c r="IC26" s="17">
        <f>if(raw!ID25="OK",raw!RV25,raw!ID25)</f>
        <v>1</v>
      </c>
      <c r="ID26" s="17">
        <f>if(raw!IE25="OK",raw!RW25,raw!IE25)</f>
        <v>1</v>
      </c>
      <c r="IE26" s="17">
        <f>if(raw!IF25="OK",raw!RX25,raw!IF25)</f>
        <v>1</v>
      </c>
      <c r="IF26" s="17">
        <f>if(raw!IG25="OK",raw!RY25,raw!IG25)</f>
        <v>1</v>
      </c>
      <c r="IG26" s="17">
        <f>if(raw!IH25="OK",raw!RZ25,raw!IH25)</f>
        <v>1</v>
      </c>
      <c r="IH26" s="17">
        <f>if(raw!II25="OK",raw!SA25,raw!II25)</f>
        <v>1</v>
      </c>
      <c r="II26" s="17">
        <f>if(raw!IJ25="OK",raw!SB25,raw!IJ25)</f>
        <v>1</v>
      </c>
      <c r="IJ26" s="17">
        <f>if(raw!IK25="OK",raw!SC25,raw!IK25)</f>
        <v>1</v>
      </c>
      <c r="IK26" s="17">
        <f>if(raw!IL25="OK",raw!SD25,raw!IL25)</f>
        <v>1</v>
      </c>
      <c r="IL26" s="17">
        <f>if(raw!IM25="OK",raw!SE25,raw!IM25)</f>
        <v>1</v>
      </c>
      <c r="IM26" s="17">
        <f>if(raw!IN25="OK",raw!SF25,raw!IN25)</f>
        <v>1</v>
      </c>
      <c r="IN26" s="17">
        <f>if(raw!IO25="OK",raw!SG25,raw!IO25)</f>
        <v>1</v>
      </c>
      <c r="IO26" s="17">
        <f>if(raw!IP25="OK",raw!SH25,raw!IP25)</f>
        <v>1</v>
      </c>
      <c r="IP26" s="17">
        <f>if(raw!IQ25="OK",raw!SI25,raw!IQ25)</f>
        <v>1</v>
      </c>
      <c r="IQ26" s="17">
        <f>if(raw!IR25="OK",raw!SJ25,raw!IR25)</f>
        <v>1</v>
      </c>
      <c r="IR26" s="17">
        <f>if(raw!IS25="OK",raw!SK25,raw!IS25)</f>
        <v>1</v>
      </c>
      <c r="IS26" s="17" t="str">
        <f>if(raw!IT25="OK",raw!SL25,raw!IT25)</f>
        <v>WA</v>
      </c>
      <c r="IT26" s="17" t="str">
        <f>if(raw!IU25="OK",raw!SM25,raw!IU25)</f>
        <v>WA</v>
      </c>
      <c r="IU26" s="17" t="str">
        <f>if(raw!IV25="OK",raw!SN25,raw!IV25)</f>
        <v>WA</v>
      </c>
      <c r="IV26" s="17" t="str">
        <f>if(raw!IW25="OK",raw!SO25,raw!IW25)</f>
        <v>WA</v>
      </c>
      <c r="IW26" s="17" t="str">
        <f>if(raw!IX25="OK",raw!SP25,raw!IX25)</f>
        <v>WA</v>
      </c>
      <c r="IX26" s="17" t="str">
        <f>if(raw!IY25="OK",raw!SQ25,raw!IY25)</f>
        <v>WA</v>
      </c>
      <c r="IY26" s="17" t="str">
        <f>if(raw!IZ25="OK",raw!SR25,raw!IZ25)</f>
        <v>WA</v>
      </c>
      <c r="IZ26" s="17" t="str">
        <f>if(raw!JA25="OK",raw!SS25,raw!JA25)</f>
        <v>WA</v>
      </c>
      <c r="JA26" s="17" t="str">
        <f>if(raw!JB25="OK",raw!ST25,raw!JB25)</f>
        <v>WA</v>
      </c>
      <c r="JB26" s="17" t="str">
        <f>if(raw!JC25="OK",raw!SU25,raw!JC25)</f>
        <v>WA</v>
      </c>
      <c r="JC26" s="17" t="str">
        <f>if(raw!JD25="OK",raw!SV25,raw!JD25)</f>
        <v>WA</v>
      </c>
      <c r="JD26" s="17" t="str">
        <f>if(raw!JE25="OK",raw!SW25,raw!JE25)</f>
        <v>WA</v>
      </c>
      <c r="JE26" s="17" t="str">
        <f>if(raw!JF25="OK",raw!SX25,raw!JF25)</f>
        <v>WA</v>
      </c>
      <c r="JF26" s="17" t="str">
        <f>if(raw!JG25="OK",raw!SY25,raw!JG25)</f>
        <v>WA</v>
      </c>
      <c r="JG26" s="17" t="str">
        <f>if(raw!JH25="OK",raw!SZ25,raw!JH25)</f>
        <v>WA</v>
      </c>
      <c r="JH26" s="17" t="str">
        <f>if(raw!JI25="OK",raw!TA25,raw!JI25)</f>
        <v>WA</v>
      </c>
      <c r="JI26" s="17" t="str">
        <f>if(raw!JJ25="OK",raw!TB25,raw!JJ25)</f>
        <v>WA</v>
      </c>
      <c r="JJ26" s="17" t="str">
        <f>if(raw!JK25="OK",raw!TC25,raw!JK25)</f>
        <v>WA</v>
      </c>
    </row>
    <row r="27">
      <c r="A27" s="13"/>
      <c r="B27" s="13">
        <f t="shared" ref="B27:B30" si="4">if(A27="d","diskval.",if(countif(F:F,"="&amp;F27)=1,countif(F:F,"&gt;"&amp;F27)+1,concatenate(countif(F:F,"&gt;"&amp;F27)+1," - ",countif(F:F,"&gt;="&amp;F27))))</f>
        <v>25</v>
      </c>
      <c r="C27" s="14" t="str">
        <f>raw!B26</f>
        <v>kreksi</v>
      </c>
      <c r="D27" s="14" t="str">
        <f>raw!C26</f>
        <v>Katarina</v>
      </c>
      <c r="E27" s="14" t="str">
        <f>raw!D26</f>
        <v>Krivokuca</v>
      </c>
      <c r="F27" s="15">
        <f t="shared" si="2"/>
        <v>98</v>
      </c>
      <c r="G27" s="14" t="str">
        <f>raw!F26</f>
        <v>ODOBREN</v>
      </c>
      <c r="H27" s="14" t="str">
        <f>raw!G26</f>
        <v>Stari grad</v>
      </c>
      <c r="I27" s="14" t="str">
        <f>raw!H26</f>
        <v>Matematička gimnazija</v>
      </c>
      <c r="J27" s="14" t="str">
        <f>raw!I26</f>
        <v>IV</v>
      </c>
      <c r="K27" s="14" t="str">
        <f>raw!J26</f>
        <v>A</v>
      </c>
      <c r="L27" s="14" t="str">
        <f>raw!K26</f>
        <v/>
      </c>
      <c r="M27" s="16">
        <f>raw!M26</f>
        <v>60</v>
      </c>
      <c r="N27" s="17">
        <f>raw!N26</f>
        <v>13</v>
      </c>
      <c r="O27" s="17">
        <f>raw!O26</f>
        <v>0</v>
      </c>
      <c r="P27" s="17">
        <f>raw!Q26</f>
        <v>25</v>
      </c>
      <c r="Q27" s="17">
        <f>raw!R26</f>
        <v>0</v>
      </c>
      <c r="R27" s="17" t="str">
        <f>raw!S26</f>
        <v>-</v>
      </c>
      <c r="S27" s="17" t="str">
        <f>if(raw!T26="OK",raw!JL26,raw!T26)</f>
        <v>x</v>
      </c>
      <c r="T27" s="17" t="str">
        <f>if(raw!U26="OK",raw!JM26,raw!U26)</f>
        <v>x</v>
      </c>
      <c r="U27" s="16">
        <f>if(raw!V26="OK",raw!JN26,raw!V26)</f>
        <v>1</v>
      </c>
      <c r="V27" s="17">
        <f>if(raw!W26="OK",raw!JO26,raw!W26)</f>
        <v>1</v>
      </c>
      <c r="W27" s="17">
        <f>if(raw!X26="OK",raw!JP26,raw!X26)</f>
        <v>1</v>
      </c>
      <c r="X27" s="17">
        <f>if(raw!Y26="OK",raw!JQ26,raw!Y26)</f>
        <v>1</v>
      </c>
      <c r="Y27" s="17">
        <f>if(raw!Z26="OK",raw!JR26,raw!Z26)</f>
        <v>1</v>
      </c>
      <c r="Z27" s="17">
        <f>if(raw!AA26="OK",raw!JS26,raw!AA26)</f>
        <v>1</v>
      </c>
      <c r="AA27" s="17">
        <f>if(raw!AB26="OK",raw!JT26,raw!AB26)</f>
        <v>1</v>
      </c>
      <c r="AB27" s="17">
        <f>if(raw!AC26="OK",raw!JU26,raw!AC26)</f>
        <v>1</v>
      </c>
      <c r="AC27" s="17">
        <f>if(raw!AD26="OK",raw!JV26,raw!AD26)</f>
        <v>1</v>
      </c>
      <c r="AD27" s="17">
        <f>if(raw!AE26="OK",raw!JW26,raw!AE26)</f>
        <v>1</v>
      </c>
      <c r="AE27" s="17" t="str">
        <f>if(raw!AF26="OK",raw!JX26,raw!AF26)</f>
        <v>TLE</v>
      </c>
      <c r="AF27" s="17" t="str">
        <f>if(raw!AG26="OK",raw!JY26,raw!AG26)</f>
        <v>TLE</v>
      </c>
      <c r="AG27" s="17" t="str">
        <f>if(raw!AH26="OK",raw!JZ26,raw!AH26)</f>
        <v>TLE</v>
      </c>
      <c r="AH27" s="17" t="str">
        <f>if(raw!AI26="OK",raw!KA26,raw!AI26)</f>
        <v>TLE</v>
      </c>
      <c r="AI27" s="17" t="str">
        <f>if(raw!AJ26="OK",raw!KB26,raw!AJ26)</f>
        <v>TLE</v>
      </c>
      <c r="AJ27" s="17" t="str">
        <f>if(raw!AK26="OK",raw!KC26,raw!AK26)</f>
        <v>TLE</v>
      </c>
      <c r="AK27" s="17" t="str">
        <f>if(raw!AL26="OK",raw!KD26,raw!AL26)</f>
        <v>TLE</v>
      </c>
      <c r="AL27" s="17" t="str">
        <f>if(raw!AM26="OK",raw!KE26,raw!AM26)</f>
        <v>TLE</v>
      </c>
      <c r="AM27" s="17" t="str">
        <f>if(raw!AN26="OK",raw!KF26,raw!AN26)</f>
        <v>TLE</v>
      </c>
      <c r="AN27" s="17" t="str">
        <f>if(raw!AO26="OK",raw!KG26,raw!AO26)</f>
        <v>TLE</v>
      </c>
      <c r="AO27" s="17" t="str">
        <f>if(raw!AP26="OK",raw!KH26,raw!AP26)</f>
        <v>x</v>
      </c>
      <c r="AP27" s="16">
        <f>if(raw!AQ26="OK",raw!KI26,raw!AQ26)</f>
        <v>1</v>
      </c>
      <c r="AQ27" s="17">
        <f>if(raw!AR26="OK",raw!KJ26,raw!AR26)</f>
        <v>1</v>
      </c>
      <c r="AR27" s="17">
        <f>if(raw!AS26="OK",raw!KK26,raw!AS26)</f>
        <v>1</v>
      </c>
      <c r="AS27" s="17">
        <f>if(raw!AT26="OK",raw!KL26,raw!AT26)</f>
        <v>1</v>
      </c>
      <c r="AT27" s="17">
        <f>if(raw!AU26="OK",raw!KM26,raw!AU26)</f>
        <v>1</v>
      </c>
      <c r="AU27" s="17">
        <f>if(raw!AV26="OK",raw!KN26,raw!AV26)</f>
        <v>1</v>
      </c>
      <c r="AV27" s="17">
        <f>if(raw!AW26="OK",raw!KO26,raw!AW26)</f>
        <v>1</v>
      </c>
      <c r="AW27" s="17">
        <f>if(raw!AX26="OK",raw!KP26,raw!AX26)</f>
        <v>1</v>
      </c>
      <c r="AX27" s="17">
        <f>if(raw!AY26="OK",raw!KQ26,raw!AY26)</f>
        <v>1</v>
      </c>
      <c r="AY27" s="17">
        <f>if(raw!AZ26="OK",raw!KR26,raw!AZ26)</f>
        <v>1</v>
      </c>
      <c r="AZ27" s="17" t="str">
        <f>if(raw!BA26="OK",raw!KS26,raw!BA26)</f>
        <v>WA</v>
      </c>
      <c r="BA27" s="17">
        <f>if(raw!BB26="OK",raw!KT26,raw!BB26)</f>
        <v>1</v>
      </c>
      <c r="BB27" s="17">
        <f>if(raw!BC26="OK",raw!KU26,raw!BC26)</f>
        <v>1</v>
      </c>
      <c r="BC27" s="17" t="str">
        <f>if(raw!BD26="OK",raw!KV26,raw!BD26)</f>
        <v>WA</v>
      </c>
      <c r="BD27" s="17" t="str">
        <f>if(raw!BE26="OK",raw!KW26,raw!BE26)</f>
        <v>WA</v>
      </c>
      <c r="BE27" s="17" t="str">
        <f>if(raw!BF26="OK",raw!KX26,raw!BF26)</f>
        <v>WA</v>
      </c>
      <c r="BF27" s="17" t="str">
        <f>if(raw!BG26="OK",raw!KY26,raw!BG26)</f>
        <v>WA</v>
      </c>
      <c r="BG27" s="17" t="str">
        <f>if(raw!BH26="OK",raw!KZ26,raw!BH26)</f>
        <v>WA</v>
      </c>
      <c r="BH27" s="17" t="str">
        <f>if(raw!BI26="OK",raw!LA26,raw!BI26)</f>
        <v>WA</v>
      </c>
      <c r="BI27" s="17" t="str">
        <f>if(raw!BJ26="OK",raw!LB26,raw!BJ26)</f>
        <v>WA</v>
      </c>
      <c r="BJ27" s="17" t="str">
        <f>if(raw!BK26="OK",raw!LC26,raw!BK26)</f>
        <v>WA</v>
      </c>
      <c r="BK27" s="17" t="str">
        <f>if(raw!BL26="OK",raw!LD26,raw!BL26)</f>
        <v>WA</v>
      </c>
      <c r="BL27" s="17" t="str">
        <f>if(raw!BM26="OK",raw!LE26,raw!BM26)</f>
        <v>WA</v>
      </c>
      <c r="BM27" s="17" t="str">
        <f>if(raw!BN26="OK",raw!LF26,raw!BN26)</f>
        <v>WA</v>
      </c>
      <c r="BN27" s="17" t="str">
        <f>if(raw!BO26="OK",raw!LG26,raw!BO26)</f>
        <v>WA</v>
      </c>
      <c r="BO27" s="17" t="str">
        <f>if(raw!BP26="OK",raw!LH26,raw!BP26)</f>
        <v>WA</v>
      </c>
      <c r="BP27" s="17" t="str">
        <f>if(raw!BQ26="OK",raw!LI26,raw!BQ26)</f>
        <v>WA</v>
      </c>
      <c r="BQ27" s="17" t="str">
        <f>if(raw!BR26="OK",raw!LJ26,raw!BR26)</f>
        <v>WA</v>
      </c>
      <c r="BR27" s="17" t="str">
        <f>if(raw!BS26="OK",raw!LK26,raw!BS26)</f>
        <v>WA</v>
      </c>
      <c r="BS27" s="17" t="str">
        <f>if(raw!BT26="OK",raw!LL26,raw!BT26)</f>
        <v>WA</v>
      </c>
      <c r="BT27" s="17" t="str">
        <f>if(raw!BU26="OK",raw!LM26,raw!BU26)</f>
        <v>WA</v>
      </c>
      <c r="BU27" s="17" t="str">
        <f>if(raw!BV26="OK",raw!LN26,raw!BV26)</f>
        <v>WA</v>
      </c>
      <c r="BV27" s="17" t="str">
        <f>if(raw!BW26="OK",raw!LO26,raw!BW26)</f>
        <v>WA</v>
      </c>
      <c r="BW27" s="17" t="str">
        <f>if(raw!BX26="OK",raw!LP26,raw!BX26)</f>
        <v>WA</v>
      </c>
      <c r="BX27" s="17" t="str">
        <f>if(raw!BY26="OK",raw!LQ26,raw!BY26)</f>
        <v>WA</v>
      </c>
      <c r="BY27" s="17" t="str">
        <f>if(raw!BZ26="OK",raw!LR26,raw!BZ26)</f>
        <v>WA</v>
      </c>
      <c r="BZ27" s="17" t="str">
        <f>if(raw!CA26="OK",raw!LS26,raw!CA26)</f>
        <v>WA</v>
      </c>
      <c r="CA27" s="17" t="str">
        <f>if(raw!CB26="OK",raw!LT26,raw!CB26)</f>
        <v>WA</v>
      </c>
      <c r="CB27" s="17" t="str">
        <f>if(raw!CC26="OK",raw!LU26,raw!CC26)</f>
        <v>WA</v>
      </c>
      <c r="CC27" s="17" t="str">
        <f>if(raw!CD26="OK",raw!LV26,raw!CD26)</f>
        <v>WA</v>
      </c>
      <c r="CD27" s="17" t="str">
        <f>if(raw!CE26="OK",raw!LW26,raw!CE26)</f>
        <v>WA</v>
      </c>
      <c r="CE27" s="17" t="str">
        <f>if(raw!CF26="OK",raw!LX26,raw!CF26)</f>
        <v>WA</v>
      </c>
      <c r="CF27" s="17" t="str">
        <f>if(raw!CG26="OK",raw!LY26,raw!CG26)</f>
        <v>WA</v>
      </c>
      <c r="CG27" s="17" t="str">
        <f>if(raw!CH26="OK",raw!LZ26,raw!CH26)</f>
        <v>WA</v>
      </c>
      <c r="CH27" s="17" t="str">
        <f>if(raw!CI26="OK",raw!MA26,raw!CI26)</f>
        <v>WA</v>
      </c>
      <c r="CI27" s="17" t="str">
        <f>if(raw!CJ26="OK",raw!MB26,raw!CJ26)</f>
        <v>WA</v>
      </c>
      <c r="CJ27" s="17" t="str">
        <f>if(raw!CK26="OK",raw!MC26,raw!CK26)</f>
        <v>WA</v>
      </c>
      <c r="CK27" s="17" t="str">
        <f>if(raw!CL26="OK",raw!MD26,raw!CL26)</f>
        <v>WA</v>
      </c>
      <c r="CL27" s="17" t="str">
        <f>if(raw!CM26="OK",raw!ME26,raw!CM26)</f>
        <v>WA</v>
      </c>
      <c r="CM27" s="17" t="str">
        <f>if(raw!CN26="OK",raw!MF26,raw!CN26)</f>
        <v>WA</v>
      </c>
      <c r="CN27" s="17" t="str">
        <f>if(raw!CO26="OK",raw!MG26,raw!CO26)</f>
        <v>WA</v>
      </c>
      <c r="CO27" s="17" t="str">
        <f>if(raw!CP26="OK",raw!MH26,raw!CP26)</f>
        <v>WA</v>
      </c>
      <c r="CP27" s="17" t="str">
        <f>if(raw!CQ26="OK",raw!MI26,raw!CQ26)</f>
        <v>WA</v>
      </c>
      <c r="CQ27" s="17" t="str">
        <f>if(raw!CR26="OK",raw!MJ26,raw!CR26)</f>
        <v>WA</v>
      </c>
      <c r="CR27" s="17" t="str">
        <f>if(raw!CS26="OK",raw!MK26,raw!CS26)</f>
        <v>WA</v>
      </c>
      <c r="CS27" s="17" t="str">
        <f>if(raw!CT26="OK",raw!ML26,raw!CT26)</f>
        <v>WA</v>
      </c>
      <c r="CT27" s="17" t="str">
        <f>if(raw!CU26="OK",raw!MM26,raw!CU26)</f>
        <v>WA</v>
      </c>
      <c r="CU27" s="17" t="str">
        <f>if(raw!CV26="OK",raw!MN26,raw!CV26)</f>
        <v>WA</v>
      </c>
      <c r="CV27" s="17" t="str">
        <f>if(raw!CW26="OK",raw!MO26,raw!CW26)</f>
        <v>WA</v>
      </c>
      <c r="CW27" s="17" t="str">
        <f>if(raw!CX26="OK",raw!MP26,raw!CX26)</f>
        <v>WA</v>
      </c>
      <c r="CX27" s="17" t="str">
        <f>if(raw!CY26="OK",raw!MQ26,raw!CY26)</f>
        <v>WA</v>
      </c>
      <c r="CY27" s="17" t="str">
        <f>if(raw!CZ26="OK",raw!MR26,raw!CZ26)</f>
        <v>x</v>
      </c>
      <c r="CZ27" s="16" t="str">
        <f>if(raw!DA26="OK",raw!MS26,raw!DA26)</f>
        <v>WA</v>
      </c>
      <c r="DA27" s="17" t="str">
        <f>if(raw!DB26="OK",raw!MT26,raw!DB26)</f>
        <v>RTE</v>
      </c>
      <c r="DB27" s="17" t="str">
        <f>if(raw!DC26="OK",raw!MU26,raw!DC26)</f>
        <v>RTE</v>
      </c>
      <c r="DC27" s="17" t="str">
        <f>if(raw!DD26="OK",raw!MV26,raw!DD26)</f>
        <v>RTE</v>
      </c>
      <c r="DD27" s="17" t="str">
        <f>if(raw!DE26="OK",raw!MW26,raw!DE26)</f>
        <v>RTE</v>
      </c>
      <c r="DE27" s="17" t="str">
        <f>if(raw!DF26="OK",raw!MX26,raw!DF26)</f>
        <v>RTE</v>
      </c>
      <c r="DF27" s="17" t="str">
        <f>if(raw!DG26="OK",raw!MY26,raw!DG26)</f>
        <v>RTE</v>
      </c>
      <c r="DG27" s="17" t="str">
        <f>if(raw!DH26="OK",raw!MZ26,raw!DH26)</f>
        <v>RTE</v>
      </c>
      <c r="DH27" s="17" t="str">
        <f>if(raw!DI26="OK",raw!NA26,raw!DI26)</f>
        <v>RTE</v>
      </c>
      <c r="DI27" s="17" t="str">
        <f>if(raw!DJ26="OK",raw!NB26,raw!DJ26)</f>
        <v>RTE</v>
      </c>
      <c r="DJ27" s="17" t="str">
        <f>if(raw!DK26="OK",raw!NC26,raw!DK26)</f>
        <v>WA</v>
      </c>
      <c r="DK27" s="17">
        <f>if(raw!DL26="OK",raw!ND26,raw!DL26)</f>
        <v>1</v>
      </c>
      <c r="DL27" s="17" t="str">
        <f>if(raw!DM26="OK",raw!NE26,raw!DM26)</f>
        <v>WA</v>
      </c>
      <c r="DM27" s="17">
        <f>if(raw!DN26="OK",raw!NF26,raw!DN26)</f>
        <v>1</v>
      </c>
      <c r="DN27" s="17" t="str">
        <f>if(raw!DO26="OK",raw!NG26,raw!DO26)</f>
        <v>RTE</v>
      </c>
      <c r="DO27" s="17" t="str">
        <f>if(raw!DP26="OK",raw!NH26,raw!DP26)</f>
        <v>RTE</v>
      </c>
      <c r="DP27" s="17" t="str">
        <f>if(raw!DQ26="OK",raw!NI26,raw!DQ26)</f>
        <v>RTE</v>
      </c>
      <c r="DQ27" s="17" t="str">
        <f>if(raw!DR26="OK",raw!NJ26,raw!DR26)</f>
        <v>RTE</v>
      </c>
      <c r="DR27" s="17" t="str">
        <f>if(raw!DS26="OK",raw!NK26,raw!DS26)</f>
        <v>RTE</v>
      </c>
      <c r="DS27" s="17" t="str">
        <f>if(raw!DT26="OK",raw!NL26,raw!DT26)</f>
        <v>RTE</v>
      </c>
      <c r="DT27" s="17" t="str">
        <f>if(raw!DU26="OK",raw!NM26,raw!DU26)</f>
        <v>RTE</v>
      </c>
      <c r="DU27" s="17" t="str">
        <f>if(raw!DV26="OK",raw!NN26,raw!DV26)</f>
        <v>RTE</v>
      </c>
      <c r="DV27" s="17" t="str">
        <f>if(raw!DW26="OK",raw!NO26,raw!DW26)</f>
        <v>RTE</v>
      </c>
      <c r="DW27" s="17" t="str">
        <f>if(raw!DX26="OK",raw!NP26,raw!DX26)</f>
        <v>RTE</v>
      </c>
      <c r="DX27" s="17" t="str">
        <f>if(raw!DY26="OK",raw!NQ26,raw!DY26)</f>
        <v>WA</v>
      </c>
      <c r="DY27" s="17" t="str">
        <f>if(raw!DZ26="OK",raw!NR26,raw!DZ26)</f>
        <v>WA</v>
      </c>
      <c r="DZ27" s="17" t="str">
        <f>if(raw!EA26="OK",raw!NS26,raw!EA26)</f>
        <v>WA</v>
      </c>
      <c r="EA27" s="17" t="str">
        <f>if(raw!EB26="OK",raw!NT26,raw!EB26)</f>
        <v>WA</v>
      </c>
      <c r="EB27" s="17" t="str">
        <f>if(raw!EC26="OK",raw!NU26,raw!EC26)</f>
        <v>WA</v>
      </c>
      <c r="EC27" s="17" t="str">
        <f>if(raw!ED26="OK",raw!NV26,raw!ED26)</f>
        <v>WA</v>
      </c>
      <c r="ED27" s="17" t="str">
        <f>if(raw!EE26="OK",raw!NW26,raw!EE26)</f>
        <v>WA</v>
      </c>
      <c r="EE27" s="17" t="str">
        <f>if(raw!EF26="OK",raw!NX26,raw!EF26)</f>
        <v>WA</v>
      </c>
      <c r="EF27" s="17">
        <f>if(raw!EG26="OK",raw!NY26,raw!EG26)</f>
        <v>1</v>
      </c>
      <c r="EG27" s="17">
        <f>if(raw!EH26="OK",raw!NZ26,raw!EH26)</f>
        <v>1</v>
      </c>
      <c r="EH27" s="17" t="str">
        <f>if(raw!EI26="OK",raw!OA26,raw!EI26)</f>
        <v>WA</v>
      </c>
      <c r="EI27" s="17" t="str">
        <f>if(raw!EJ26="OK",raw!OB26,raw!EJ26)</f>
        <v>WA</v>
      </c>
      <c r="EJ27" s="17">
        <f>if(raw!EK26="OK",raw!OC26,raw!EK26)</f>
        <v>1</v>
      </c>
      <c r="EK27" s="17">
        <f>if(raw!EL26="OK",raw!OD26,raw!EL26)</f>
        <v>1</v>
      </c>
      <c r="EL27" s="17">
        <f>if(raw!EM26="OK",raw!OE26,raw!EM26)</f>
        <v>1</v>
      </c>
      <c r="EM27" s="17" t="str">
        <f>if(raw!EN26="OK",raw!OF26,raw!EN26)</f>
        <v>WA</v>
      </c>
      <c r="EN27" s="17" t="str">
        <f>if(raw!EO26="OK",raw!OG26,raw!EO26)</f>
        <v>WA</v>
      </c>
      <c r="EO27" s="17" t="str">
        <f>if(raw!EP26="OK",raw!OH26,raw!EP26)</f>
        <v>WA</v>
      </c>
      <c r="EP27" s="17" t="str">
        <f>if(raw!EQ26="OK",raw!OI26,raw!EQ26)</f>
        <v>WA</v>
      </c>
      <c r="EQ27" s="17">
        <f>if(raw!ER26="OK",raw!OJ26,raw!ER26)</f>
        <v>1</v>
      </c>
      <c r="ER27" s="17" t="str">
        <f>if(raw!ES26="OK",raw!OK26,raw!ES26)</f>
        <v>WA</v>
      </c>
      <c r="ES27" s="17" t="str">
        <f>if(raw!ET26="OK",raw!OL26,raw!ET26)</f>
        <v>WA</v>
      </c>
      <c r="ET27" s="17" t="str">
        <f>if(raw!EU26="OK",raw!OM26,raw!EU26)</f>
        <v>WA</v>
      </c>
      <c r="EU27" s="17">
        <f>if(raw!EV26="OK",raw!ON26,raw!EV26)</f>
        <v>1</v>
      </c>
      <c r="EV27" s="17" t="str">
        <f>if(raw!EW26="OK",raw!OO26,raw!EW26)</f>
        <v>WA</v>
      </c>
      <c r="EW27" s="17" t="str">
        <f>if(raw!EX26="OK",raw!OP26,raw!EX26)</f>
        <v>WA</v>
      </c>
      <c r="EX27" s="17">
        <f>if(raw!EY26="OK",raw!OQ26,raw!EY26)</f>
        <v>1</v>
      </c>
      <c r="EY27" s="17" t="str">
        <f>if(raw!EZ26="OK",raw!OR26,raw!EZ26)</f>
        <v>WA</v>
      </c>
      <c r="EZ27" s="17" t="str">
        <f>if(raw!FA26="OK",raw!OS26,raw!FA26)</f>
        <v>WA</v>
      </c>
      <c r="FA27" s="17" t="str">
        <f>if(raw!FB26="OK",raw!OT26,raw!FB26)</f>
        <v>WA</v>
      </c>
      <c r="FB27" s="17" t="str">
        <f>if(raw!FC26="OK",raw!OU26,raw!FC26)</f>
        <v>RTE</v>
      </c>
      <c r="FC27" s="17" t="str">
        <f>if(raw!FD26="OK",raw!OV26,raw!FD26)</f>
        <v>WA</v>
      </c>
      <c r="FD27" s="17" t="str">
        <f>if(raw!FE26="OK",raw!OW26,raw!FE26)</f>
        <v>WA</v>
      </c>
      <c r="FE27" s="17" t="str">
        <f>if(raw!FF26="OK",raw!OX26,raw!FF26)</f>
        <v>WA</v>
      </c>
      <c r="FF27" s="17" t="str">
        <f>if(raw!FG26="OK",raw!OY26,raw!FG26)</f>
        <v>x</v>
      </c>
      <c r="FG27" s="16">
        <f>if(raw!FH26="OK",raw!OZ26,raw!FH26)</f>
        <v>25</v>
      </c>
      <c r="FH27" s="17" t="str">
        <f>if(raw!FI26="OK",raw!PA26,raw!FI26)</f>
        <v>WA</v>
      </c>
      <c r="FI27" s="17" t="str">
        <f>if(raw!FJ26="OK",raw!PB26,raw!FJ26)</f>
        <v>WA</v>
      </c>
      <c r="FJ27" s="17" t="str">
        <f>if(raw!FK26="OK",raw!PC26,raw!FK26)</f>
        <v>WA</v>
      </c>
      <c r="FK27" s="17" t="str">
        <f>if(raw!FL26="OK",raw!PD26,raw!FL26)</f>
        <v>x</v>
      </c>
      <c r="FL27" s="16" t="str">
        <f>if(raw!FM26="OK",raw!PE26,raw!FM26)</f>
        <v>WA</v>
      </c>
      <c r="FM27" s="17" t="str">
        <f>if(raw!FN26="OK",raw!PF26,raw!FN26)</f>
        <v>WA</v>
      </c>
      <c r="FN27" s="17" t="str">
        <f>if(raw!FO26="OK",raw!PG26,raw!FO26)</f>
        <v>WA</v>
      </c>
      <c r="FO27" s="17" t="str">
        <f>if(raw!FP26="OK",raw!PH26,raw!FP26)</f>
        <v>WA</v>
      </c>
      <c r="FP27" s="17" t="str">
        <f>if(raw!FQ26="OK",raw!PI26,raw!FQ26)</f>
        <v>WA</v>
      </c>
      <c r="FQ27" s="17">
        <f>if(raw!FR26="OK",raw!PJ26,raw!FR26)</f>
        <v>1</v>
      </c>
      <c r="FR27" s="17">
        <f>if(raw!FS26="OK",raw!PK26,raw!FS26)</f>
        <v>1</v>
      </c>
      <c r="FS27" s="17">
        <f>if(raw!FT26="OK",raw!PL26,raw!FT26)</f>
        <v>1</v>
      </c>
      <c r="FT27" s="17" t="str">
        <f>if(raw!FU26="OK",raw!PM26,raw!FU26)</f>
        <v>WA</v>
      </c>
      <c r="FU27" s="17" t="str">
        <f>if(raw!FV26="OK",raw!PN26,raw!FV26)</f>
        <v>WA</v>
      </c>
      <c r="FV27" s="17">
        <f>if(raw!FW26="OK",raw!PO26,raw!FW26)</f>
        <v>1</v>
      </c>
      <c r="FW27" s="17" t="str">
        <f>if(raw!FX26="OK",raw!PP26,raw!FX26)</f>
        <v>WA</v>
      </c>
      <c r="FX27" s="17" t="str">
        <f>if(raw!FY26="OK",raw!PQ26,raw!FY26)</f>
        <v>WA</v>
      </c>
      <c r="FY27" s="17" t="str">
        <f>if(raw!FZ26="OK",raw!PR26,raw!FZ26)</f>
        <v>WA</v>
      </c>
      <c r="FZ27" s="17">
        <f>if(raw!GA26="OK",raw!PS26,raw!GA26)</f>
        <v>1</v>
      </c>
      <c r="GA27" s="17" t="str">
        <f>if(raw!GB26="OK",raw!PT26,raw!GB26)</f>
        <v>WA</v>
      </c>
      <c r="GB27" s="17" t="str">
        <f>if(raw!GC26="OK",raw!PU26,raw!GC26)</f>
        <v>WA</v>
      </c>
      <c r="GC27" s="17" t="str">
        <f>if(raw!GD26="OK",raw!PV26,raw!GD26)</f>
        <v>WA</v>
      </c>
      <c r="GD27" s="17">
        <f>if(raw!GE26="OK",raw!PW26,raw!GE26)</f>
        <v>1</v>
      </c>
      <c r="GE27" s="17" t="str">
        <f>if(raw!GF26="OK",raw!PX26,raw!GF26)</f>
        <v>WA</v>
      </c>
      <c r="GF27" s="17" t="str">
        <f>if(raw!GG26="OK",raw!PY26,raw!GG26)</f>
        <v>WA</v>
      </c>
      <c r="GG27" s="17" t="str">
        <f>if(raw!GH26="OK",raw!PZ26,raw!GH26)</f>
        <v>WA</v>
      </c>
      <c r="GH27" s="17">
        <f>if(raw!GI26="OK",raw!QA26,raw!GI26)</f>
        <v>1</v>
      </c>
      <c r="GI27" s="17">
        <f>if(raw!GJ26="OK",raw!QB26,raw!GJ26)</f>
        <v>1</v>
      </c>
      <c r="GJ27" s="17">
        <f>if(raw!GK26="OK",raw!QC26,raw!GK26)</f>
        <v>1</v>
      </c>
      <c r="GK27" s="17" t="str">
        <f>if(raw!GL26="OK",raw!QD26,raw!GL26)</f>
        <v>WA</v>
      </c>
      <c r="GL27" s="17" t="str">
        <f>if(raw!GM26="OK",raw!QE26,raw!GM26)</f>
        <v>WA</v>
      </c>
      <c r="GM27" s="17">
        <f>if(raw!GN26="OK",raw!QF26,raw!GN26)</f>
        <v>1</v>
      </c>
      <c r="GN27" s="17" t="str">
        <f>if(raw!GO26="OK",raw!QG26,raw!GO26)</f>
        <v>WA</v>
      </c>
      <c r="GO27" s="17">
        <f>if(raw!GP26="OK",raw!QH26,raw!GP26)</f>
        <v>1</v>
      </c>
      <c r="GP27" s="17" t="str">
        <f>if(raw!GQ26="OK",raw!QI26,raw!GQ26)</f>
        <v>WA</v>
      </c>
      <c r="GQ27" s="17" t="str">
        <f>if(raw!GR26="OK",raw!QJ26,raw!GR26)</f>
        <v>WA</v>
      </c>
      <c r="GR27" s="17" t="str">
        <f>if(raw!GS26="OK",raw!QK26,raw!GS26)</f>
        <v>WA</v>
      </c>
      <c r="GS27" s="17">
        <f>if(raw!GT26="OK",raw!QL26,raw!GT26)</f>
        <v>1</v>
      </c>
      <c r="GT27" s="17" t="str">
        <f>if(raw!GU26="OK",raw!QM26,raw!GU26)</f>
        <v>WA</v>
      </c>
      <c r="GU27" s="17" t="str">
        <f>if(raw!GV26="OK",raw!QN26,raw!GV26)</f>
        <v>WA</v>
      </c>
      <c r="GV27" s="17">
        <f>if(raw!GW26="OK",raw!QO26,raw!GW26)</f>
        <v>1</v>
      </c>
      <c r="GW27" s="17" t="str">
        <f>if(raw!GX26="OK",raw!QP26,raw!GX26)</f>
        <v>WA</v>
      </c>
      <c r="GX27" s="17">
        <f>if(raw!GY26="OK",raw!QQ26,raw!GY26)</f>
        <v>1</v>
      </c>
      <c r="GY27" s="17">
        <f>if(raw!GZ26="OK",raw!QR26,raw!GZ26)</f>
        <v>1</v>
      </c>
      <c r="GZ27" s="17">
        <f>if(raw!HA26="OK",raw!QS26,raw!HA26)</f>
        <v>1</v>
      </c>
      <c r="HA27" s="17" t="str">
        <f>if(raw!HB26="OK",raw!QT26,raw!HB26)</f>
        <v>WA</v>
      </c>
      <c r="HB27" s="17">
        <f>if(raw!HC26="OK",raw!QU26,raw!HC26)</f>
        <v>1</v>
      </c>
      <c r="HC27" s="17" t="str">
        <f>if(raw!HD26="OK",raw!QV26,raw!HD26)</f>
        <v>WA</v>
      </c>
      <c r="HD27" s="17" t="str">
        <f>if(raw!HE26="OK",raw!QW26,raw!HE26)</f>
        <v>WA</v>
      </c>
      <c r="HE27" s="17" t="str">
        <f>if(raw!HF26="OK",raw!QX26,raw!HF26)</f>
        <v>WA</v>
      </c>
      <c r="HF27" s="17" t="str">
        <f>if(raw!HG26="OK",raw!QY26,raw!HG26)</f>
        <v>WA</v>
      </c>
      <c r="HG27" s="17" t="str">
        <f>if(raw!HH26="OK",raw!QZ26,raw!HH26)</f>
        <v>WA</v>
      </c>
      <c r="HH27" s="17">
        <f>if(raw!HI26="OK",raw!RA26,raw!HI26)</f>
        <v>1</v>
      </c>
      <c r="HI27" s="17" t="str">
        <f>if(raw!HJ26="OK",raw!RB26,raw!HJ26)</f>
        <v>WA</v>
      </c>
      <c r="HJ27" s="17">
        <f>if(raw!HK26="OK",raw!RC26,raw!HK26)</f>
        <v>1</v>
      </c>
      <c r="HK27" s="17" t="str">
        <f>if(raw!HL26="OK",raw!RD26,raw!HL26)</f>
        <v>WA</v>
      </c>
      <c r="HL27" s="17" t="str">
        <f>if(raw!HM26="OK",raw!RE26,raw!HM26)</f>
        <v>WA</v>
      </c>
      <c r="HM27" s="17">
        <f>if(raw!HN26="OK",raw!RF26,raw!HN26)</f>
        <v>1</v>
      </c>
      <c r="HN27" s="17">
        <f>if(raw!HO26="OK",raw!RG26,raw!HO26)</f>
        <v>1</v>
      </c>
      <c r="HO27" s="17" t="str">
        <f>if(raw!HP26="OK",raw!RH26,raw!HP26)</f>
        <v>WA</v>
      </c>
      <c r="HP27" s="17" t="str">
        <f>if(raw!HQ26="OK",raw!RI26,raw!HQ26)</f>
        <v>WA</v>
      </c>
      <c r="HQ27" s="17" t="str">
        <f>if(raw!HR26="OK",raw!RJ26,raw!HR26)</f>
        <v>x</v>
      </c>
      <c r="HR27" s="16" t="str">
        <f>if(raw!HS26="OK",raw!RK26,raw!HS26)</f>
        <v>-</v>
      </c>
      <c r="HS27" s="17" t="str">
        <f>if(raw!HT26="OK",raw!RL26,raw!HT26)</f>
        <v>-</v>
      </c>
      <c r="HT27" s="17" t="str">
        <f>if(raw!HU26="OK",raw!RM26,raw!HU26)</f>
        <v>-</v>
      </c>
      <c r="HU27" s="17" t="str">
        <f>if(raw!HV26="OK",raw!RN26,raw!HV26)</f>
        <v>-</v>
      </c>
      <c r="HV27" s="17" t="str">
        <f>if(raw!HW26="OK",raw!RO26,raw!HW26)</f>
        <v>-</v>
      </c>
      <c r="HW27" s="17" t="str">
        <f>if(raw!HX26="OK",raw!RP26,raw!HX26)</f>
        <v>-</v>
      </c>
      <c r="HX27" s="17" t="str">
        <f>if(raw!HY26="OK",raw!RQ26,raw!HY26)</f>
        <v>-</v>
      </c>
      <c r="HY27" s="17" t="str">
        <f>if(raw!HZ26="OK",raw!RR26,raw!HZ26)</f>
        <v>-</v>
      </c>
      <c r="HZ27" s="17" t="str">
        <f>if(raw!IA26="OK",raw!RS26,raw!IA26)</f>
        <v>-</v>
      </c>
      <c r="IA27" s="17" t="str">
        <f>if(raw!IB26="OK",raw!RT26,raw!IB26)</f>
        <v>-</v>
      </c>
      <c r="IB27" s="17" t="str">
        <f>if(raw!IC26="OK",raw!RU26,raw!IC26)</f>
        <v>-</v>
      </c>
      <c r="IC27" s="17" t="str">
        <f>if(raw!ID26="OK",raw!RV26,raw!ID26)</f>
        <v>-</v>
      </c>
      <c r="ID27" s="17" t="str">
        <f>if(raw!IE26="OK",raw!RW26,raw!IE26)</f>
        <v>-</v>
      </c>
      <c r="IE27" s="17" t="str">
        <f>if(raw!IF26="OK",raw!RX26,raw!IF26)</f>
        <v>-</v>
      </c>
      <c r="IF27" s="17" t="str">
        <f>if(raw!IG26="OK",raw!RY26,raw!IG26)</f>
        <v>-</v>
      </c>
      <c r="IG27" s="17" t="str">
        <f>if(raw!IH26="OK",raw!RZ26,raw!IH26)</f>
        <v>-</v>
      </c>
      <c r="IH27" s="17" t="str">
        <f>if(raw!II26="OK",raw!SA26,raw!II26)</f>
        <v>-</v>
      </c>
      <c r="II27" s="17" t="str">
        <f>if(raw!IJ26="OK",raw!SB26,raw!IJ26)</f>
        <v>-</v>
      </c>
      <c r="IJ27" s="17" t="str">
        <f>if(raw!IK26="OK",raw!SC26,raw!IK26)</f>
        <v>-</v>
      </c>
      <c r="IK27" s="17" t="str">
        <f>if(raw!IL26="OK",raw!SD26,raw!IL26)</f>
        <v>-</v>
      </c>
      <c r="IL27" s="17" t="str">
        <f>if(raw!IM26="OK",raw!SE26,raw!IM26)</f>
        <v>-</v>
      </c>
      <c r="IM27" s="17" t="str">
        <f>if(raw!IN26="OK",raw!SF26,raw!IN26)</f>
        <v>-</v>
      </c>
      <c r="IN27" s="17" t="str">
        <f>if(raw!IO26="OK",raw!SG26,raw!IO26)</f>
        <v>-</v>
      </c>
      <c r="IO27" s="17" t="str">
        <f>if(raw!IP26="OK",raw!SH26,raw!IP26)</f>
        <v>-</v>
      </c>
      <c r="IP27" s="17" t="str">
        <f>if(raw!IQ26="OK",raw!SI26,raw!IQ26)</f>
        <v>-</v>
      </c>
      <c r="IQ27" s="17" t="str">
        <f>if(raw!IR26="OK",raw!SJ26,raw!IR26)</f>
        <v>-</v>
      </c>
      <c r="IR27" s="17" t="str">
        <f>if(raw!IS26="OK",raw!SK26,raw!IS26)</f>
        <v>-</v>
      </c>
      <c r="IS27" s="17" t="str">
        <f>if(raw!IT26="OK",raw!SL26,raw!IT26)</f>
        <v>-</v>
      </c>
      <c r="IT27" s="17" t="str">
        <f>if(raw!IU26="OK",raw!SM26,raw!IU26)</f>
        <v>-</v>
      </c>
      <c r="IU27" s="17" t="str">
        <f>if(raw!IV26="OK",raw!SN26,raw!IV26)</f>
        <v>-</v>
      </c>
      <c r="IV27" s="17" t="str">
        <f>if(raw!IW26="OK",raw!SO26,raw!IW26)</f>
        <v>-</v>
      </c>
      <c r="IW27" s="17" t="str">
        <f>if(raw!IX26="OK",raw!SP26,raw!IX26)</f>
        <v>-</v>
      </c>
      <c r="IX27" s="17" t="str">
        <f>if(raw!IY26="OK",raw!SQ26,raw!IY26)</f>
        <v>-</v>
      </c>
      <c r="IY27" s="17" t="str">
        <f>if(raw!IZ26="OK",raw!SR26,raw!IZ26)</f>
        <v>-</v>
      </c>
      <c r="IZ27" s="17" t="str">
        <f>if(raw!JA26="OK",raw!SS26,raw!JA26)</f>
        <v>-</v>
      </c>
      <c r="JA27" s="17" t="str">
        <f>if(raw!JB26="OK",raw!ST26,raw!JB26)</f>
        <v>-</v>
      </c>
      <c r="JB27" s="17" t="str">
        <f>if(raw!JC26="OK",raw!SU26,raw!JC26)</f>
        <v>-</v>
      </c>
      <c r="JC27" s="17" t="str">
        <f>if(raw!JD26="OK",raw!SV26,raw!JD26)</f>
        <v>-</v>
      </c>
      <c r="JD27" s="17" t="str">
        <f>if(raw!JE26="OK",raw!SW26,raw!JE26)</f>
        <v>-</v>
      </c>
      <c r="JE27" s="17" t="str">
        <f>if(raw!JF26="OK",raw!SX26,raw!JF26)</f>
        <v>-</v>
      </c>
      <c r="JF27" s="17" t="str">
        <f>if(raw!JG26="OK",raw!SY26,raw!JG26)</f>
        <v>-</v>
      </c>
      <c r="JG27" s="17" t="str">
        <f>if(raw!JH26="OK",raw!SZ26,raw!JH26)</f>
        <v>-</v>
      </c>
      <c r="JH27" s="17" t="str">
        <f>if(raw!JI26="OK",raw!TA26,raw!JI26)</f>
        <v>-</v>
      </c>
      <c r="JI27" s="17" t="str">
        <f>if(raw!JJ26="OK",raw!TB26,raw!JJ26)</f>
        <v>-</v>
      </c>
      <c r="JJ27" s="17" t="str">
        <f>if(raw!JK26="OK",raw!TC26,raw!JK26)</f>
        <v>-</v>
      </c>
    </row>
    <row r="28">
      <c r="A28" s="13"/>
      <c r="B28" s="13">
        <f t="shared" si="4"/>
        <v>26</v>
      </c>
      <c r="C28" s="14" t="str">
        <f>raw!B27</f>
        <v>BrankoGrbic01</v>
      </c>
      <c r="D28" s="14" t="str">
        <f>raw!C27</f>
        <v>Branko</v>
      </c>
      <c r="E28" s="14" t="str">
        <f>raw!D27</f>
        <v>Grbić</v>
      </c>
      <c r="F28" s="15">
        <f t="shared" si="2"/>
        <v>86</v>
      </c>
      <c r="G28" s="14" t="str">
        <f>raw!F27</f>
        <v>ODOBREN</v>
      </c>
      <c r="H28" s="14" t="str">
        <f>raw!G27</f>
        <v>Zaječar</v>
      </c>
      <c r="I28" s="14" t="str">
        <f>raw!H27</f>
        <v>Gimnazija</v>
      </c>
      <c r="J28" s="14" t="str">
        <f>raw!I27</f>
        <v>III</v>
      </c>
      <c r="K28" s="14" t="str">
        <f>raw!J27</f>
        <v>B</v>
      </c>
      <c r="L28" s="14" t="str">
        <f>raw!K27</f>
        <v>Bojan Roško, Ana Pašalić</v>
      </c>
      <c r="M28" s="16">
        <f>raw!M27</f>
        <v>0</v>
      </c>
      <c r="N28" s="17">
        <f>raw!N27</f>
        <v>13</v>
      </c>
      <c r="O28" s="17">
        <f>raw!O27</f>
        <v>35</v>
      </c>
      <c r="P28" s="17">
        <v>5.0</v>
      </c>
      <c r="Q28" s="17" t="str">
        <f>raw!R27</f>
        <v>-</v>
      </c>
      <c r="R28" s="17">
        <f>raw!S27</f>
        <v>33</v>
      </c>
      <c r="S28" s="17" t="str">
        <f>if(raw!T27="OK",raw!JL27,raw!T27)</f>
        <v>x</v>
      </c>
      <c r="T28" s="17" t="str">
        <f>if(raw!U27="OK",raw!JM27,raw!U27)</f>
        <v>x</v>
      </c>
      <c r="U28" s="16">
        <f>if(raw!V27="OK",raw!JN27,raw!V27)</f>
        <v>1</v>
      </c>
      <c r="V28" s="17">
        <f>if(raw!W27="OK",raw!JO27,raw!W27)</f>
        <v>1</v>
      </c>
      <c r="W28" s="17" t="str">
        <f>if(raw!X27="OK",raw!JP27,raw!X27)</f>
        <v>TLE</v>
      </c>
      <c r="X28" s="17" t="str">
        <f>if(raw!Y27="OK",raw!JQ27,raw!Y27)</f>
        <v>TLE</v>
      </c>
      <c r="Y28" s="17" t="str">
        <f>if(raw!Z27="OK",raw!JR27,raw!Z27)</f>
        <v>TLE</v>
      </c>
      <c r="Z28" s="17" t="str">
        <f>if(raw!AA27="OK",raw!JS27,raw!AA27)</f>
        <v>RTE</v>
      </c>
      <c r="AA28" s="17" t="str">
        <f>if(raw!AB27="OK",raw!JT27,raw!AB27)</f>
        <v>RTE</v>
      </c>
      <c r="AB28" s="17" t="str">
        <f>if(raw!AC27="OK",raw!JU27,raw!AC27)</f>
        <v>RTE</v>
      </c>
      <c r="AC28" s="17" t="str">
        <f>if(raw!AD27="OK",raw!JV27,raw!AD27)</f>
        <v>RTE</v>
      </c>
      <c r="AD28" s="17" t="str">
        <f>if(raw!AE27="OK",raw!JW27,raw!AE27)</f>
        <v>RTE</v>
      </c>
      <c r="AE28" s="17" t="str">
        <f>if(raw!AF27="OK",raw!JX27,raw!AF27)</f>
        <v>RTE</v>
      </c>
      <c r="AF28" s="17" t="str">
        <f>if(raw!AG27="OK",raw!JY27,raw!AG27)</f>
        <v>RTE</v>
      </c>
      <c r="AG28" s="17" t="str">
        <f>if(raw!AH27="OK",raw!JZ27,raw!AH27)</f>
        <v>RTE</v>
      </c>
      <c r="AH28" s="17" t="str">
        <f>if(raw!AI27="OK",raw!KA27,raw!AI27)</f>
        <v>RTE</v>
      </c>
      <c r="AI28" s="17" t="str">
        <f>if(raw!AJ27="OK",raw!KB27,raw!AJ27)</f>
        <v>RTE</v>
      </c>
      <c r="AJ28" s="17" t="str">
        <f>if(raw!AK27="OK",raw!KC27,raw!AK27)</f>
        <v>RTE</v>
      </c>
      <c r="AK28" s="17" t="str">
        <f>if(raw!AL27="OK",raw!KD27,raw!AL27)</f>
        <v>RTE</v>
      </c>
      <c r="AL28" s="17" t="str">
        <f>if(raw!AM27="OK",raw!KE27,raw!AM27)</f>
        <v>RTE</v>
      </c>
      <c r="AM28" s="17" t="str">
        <f>if(raw!AN27="OK",raw!KF27,raw!AN27)</f>
        <v>RTE</v>
      </c>
      <c r="AN28" s="17" t="str">
        <f>if(raw!AO27="OK",raw!KG27,raw!AO27)</f>
        <v>RTE</v>
      </c>
      <c r="AO28" s="17" t="str">
        <f>if(raw!AP27="OK",raw!KH27,raw!AP27)</f>
        <v>x</v>
      </c>
      <c r="AP28" s="16">
        <f>if(raw!AQ27="OK",raw!KI27,raw!AQ27)</f>
        <v>1</v>
      </c>
      <c r="AQ28" s="17">
        <f>if(raw!AR27="OK",raw!KJ27,raw!AR27)</f>
        <v>1</v>
      </c>
      <c r="AR28" s="17">
        <f>if(raw!AS27="OK",raw!KK27,raw!AS27)</f>
        <v>1</v>
      </c>
      <c r="AS28" s="17">
        <f>if(raw!AT27="OK",raw!KL27,raw!AT27)</f>
        <v>1</v>
      </c>
      <c r="AT28" s="17">
        <f>if(raw!AU27="OK",raw!KM27,raw!AU27)</f>
        <v>1</v>
      </c>
      <c r="AU28" s="17">
        <f>if(raw!AV27="OK",raw!KN27,raw!AV27)</f>
        <v>1</v>
      </c>
      <c r="AV28" s="17">
        <f>if(raw!AW27="OK",raw!KO27,raw!AW27)</f>
        <v>1</v>
      </c>
      <c r="AW28" s="17">
        <f>if(raw!AX27="OK",raw!KP27,raw!AX27)</f>
        <v>1</v>
      </c>
      <c r="AX28" s="17" t="str">
        <f>if(raw!AY27="OK",raw!KQ27,raw!AY27)</f>
        <v>WA</v>
      </c>
      <c r="AY28" s="17" t="str">
        <f>if(raw!AZ27="OK",raw!KR27,raw!AZ27)</f>
        <v>WA</v>
      </c>
      <c r="AZ28" s="17" t="str">
        <f>if(raw!BA27="OK",raw!KS27,raw!BA27)</f>
        <v>WA</v>
      </c>
      <c r="BA28" s="17" t="str">
        <f>if(raw!BB27="OK",raw!KT27,raw!BB27)</f>
        <v>WA</v>
      </c>
      <c r="BB28" s="17" t="str">
        <f>if(raw!BC27="OK",raw!KU27,raw!BC27)</f>
        <v>WA</v>
      </c>
      <c r="BC28" s="17" t="str">
        <f>if(raw!BD27="OK",raw!KV27,raw!BD27)</f>
        <v>WA</v>
      </c>
      <c r="BD28" s="17" t="str">
        <f>if(raw!BE27="OK",raw!KW27,raw!BE27)</f>
        <v>WA</v>
      </c>
      <c r="BE28" s="17" t="str">
        <f>if(raw!BF27="OK",raw!KX27,raw!BF27)</f>
        <v>WA</v>
      </c>
      <c r="BF28" s="17" t="str">
        <f>if(raw!BG27="OK",raw!KY27,raw!BG27)</f>
        <v>WA</v>
      </c>
      <c r="BG28" s="17" t="str">
        <f>if(raw!BH27="OK",raw!KZ27,raw!BH27)</f>
        <v>WA</v>
      </c>
      <c r="BH28" s="17" t="str">
        <f>if(raw!BI27="OK",raw!LA27,raw!BI27)</f>
        <v>WA</v>
      </c>
      <c r="BI28" s="17" t="str">
        <f>if(raw!BJ27="OK",raw!LB27,raw!BJ27)</f>
        <v>WA</v>
      </c>
      <c r="BJ28" s="17" t="str">
        <f>if(raw!BK27="OK",raw!LC27,raw!BK27)</f>
        <v>WA</v>
      </c>
      <c r="BK28" s="17" t="str">
        <f>if(raw!BL27="OK",raw!LD27,raw!BL27)</f>
        <v>WA</v>
      </c>
      <c r="BL28" s="17" t="str">
        <f>if(raw!BM27="OK",raw!LE27,raw!BM27)</f>
        <v>WA</v>
      </c>
      <c r="BM28" s="17" t="str">
        <f>if(raw!BN27="OK",raw!LF27,raw!BN27)</f>
        <v>WA</v>
      </c>
      <c r="BN28" s="17" t="str">
        <f>if(raw!BO27="OK",raw!LG27,raw!BO27)</f>
        <v>WA</v>
      </c>
      <c r="BO28" s="17" t="str">
        <f>if(raw!BP27="OK",raw!LH27,raw!BP27)</f>
        <v>RTE</v>
      </c>
      <c r="BP28" s="17" t="str">
        <f>if(raw!BQ27="OK",raw!LI27,raw!BQ27)</f>
        <v>RTE</v>
      </c>
      <c r="BQ28" s="17" t="str">
        <f>if(raw!BR27="OK",raw!LJ27,raw!BR27)</f>
        <v>RTE</v>
      </c>
      <c r="BR28" s="17" t="str">
        <f>if(raw!BS27="OK",raw!LK27,raw!BS27)</f>
        <v>RTE</v>
      </c>
      <c r="BS28" s="17" t="str">
        <f>if(raw!BT27="OK",raw!LL27,raw!BT27)</f>
        <v>RTE</v>
      </c>
      <c r="BT28" s="17" t="str">
        <f>if(raw!BU27="OK",raw!LM27,raw!BU27)</f>
        <v>RTE</v>
      </c>
      <c r="BU28" s="17" t="str">
        <f>if(raw!BV27="OK",raw!LN27,raw!BV27)</f>
        <v>RTE</v>
      </c>
      <c r="BV28" s="17" t="str">
        <f>if(raw!BW27="OK",raw!LO27,raw!BW27)</f>
        <v>RTE</v>
      </c>
      <c r="BW28" s="17" t="str">
        <f>if(raw!BX27="OK",raw!LP27,raw!BX27)</f>
        <v>RTE</v>
      </c>
      <c r="BX28" s="17" t="str">
        <f>if(raw!BY27="OK",raw!LQ27,raw!BY27)</f>
        <v>RTE</v>
      </c>
      <c r="BY28" s="17" t="str">
        <f>if(raw!BZ27="OK",raw!LR27,raw!BZ27)</f>
        <v>RTE</v>
      </c>
      <c r="BZ28" s="17" t="str">
        <f>if(raw!CA27="OK",raw!LS27,raw!CA27)</f>
        <v>RTE</v>
      </c>
      <c r="CA28" s="17" t="str">
        <f>if(raw!CB27="OK",raw!LT27,raw!CB27)</f>
        <v>RTE</v>
      </c>
      <c r="CB28" s="17" t="str">
        <f>if(raw!CC27="OK",raw!LU27,raw!CC27)</f>
        <v>RTE</v>
      </c>
      <c r="CC28" s="17" t="str">
        <f>if(raw!CD27="OK",raw!LV27,raw!CD27)</f>
        <v>RTE</v>
      </c>
      <c r="CD28" s="17" t="str">
        <f>if(raw!CE27="OK",raw!LW27,raw!CE27)</f>
        <v>RTE</v>
      </c>
      <c r="CE28" s="17" t="str">
        <f>if(raw!CF27="OK",raw!LX27,raw!CF27)</f>
        <v>RTE</v>
      </c>
      <c r="CF28" s="17" t="str">
        <f>if(raw!CG27="OK",raw!LY27,raw!CG27)</f>
        <v>RTE</v>
      </c>
      <c r="CG28" s="17" t="str">
        <f>if(raw!CH27="OK",raw!LZ27,raw!CH27)</f>
        <v>RTE</v>
      </c>
      <c r="CH28" s="17" t="str">
        <f>if(raw!CI27="OK",raw!MA27,raw!CI27)</f>
        <v>RTE</v>
      </c>
      <c r="CI28" s="17" t="str">
        <f>if(raw!CJ27="OK",raw!MB27,raw!CJ27)</f>
        <v>RTE</v>
      </c>
      <c r="CJ28" s="17" t="str">
        <f>if(raw!CK27="OK",raw!MC27,raw!CK27)</f>
        <v>RTE</v>
      </c>
      <c r="CK28" s="17" t="str">
        <f>if(raw!CL27="OK",raw!MD27,raw!CL27)</f>
        <v>RTE</v>
      </c>
      <c r="CL28" s="17" t="str">
        <f>if(raw!CM27="OK",raw!ME27,raw!CM27)</f>
        <v>RTE</v>
      </c>
      <c r="CM28" s="17" t="str">
        <f>if(raw!CN27="OK",raw!MF27,raw!CN27)</f>
        <v>TLE</v>
      </c>
      <c r="CN28" s="17" t="str">
        <f>if(raw!CO27="OK",raw!MG27,raw!CO27)</f>
        <v>TLE</v>
      </c>
      <c r="CO28" s="17" t="str">
        <f>if(raw!CP27="OK",raw!MH27,raw!CP27)</f>
        <v>TLE</v>
      </c>
      <c r="CP28" s="17" t="str">
        <f>if(raw!CQ27="OK",raw!MI27,raw!CQ27)</f>
        <v>TLE</v>
      </c>
      <c r="CQ28" s="17" t="str">
        <f>if(raw!CR27="OK",raw!MJ27,raw!CR27)</f>
        <v>TLE</v>
      </c>
      <c r="CR28" s="17" t="str">
        <f>if(raw!CS27="OK",raw!MK27,raw!CS27)</f>
        <v>TLE</v>
      </c>
      <c r="CS28" s="17" t="str">
        <f>if(raw!CT27="OK",raw!ML27,raw!CT27)</f>
        <v>TLE</v>
      </c>
      <c r="CT28" s="17" t="str">
        <f>if(raw!CU27="OK",raw!MM27,raw!CU27)</f>
        <v>TLE</v>
      </c>
      <c r="CU28" s="17" t="str">
        <f>if(raw!CV27="OK",raw!MN27,raw!CV27)</f>
        <v>TLE</v>
      </c>
      <c r="CV28" s="17" t="str">
        <f>if(raw!CW27="OK",raw!MO27,raw!CW27)</f>
        <v>TLE</v>
      </c>
      <c r="CW28" s="17" t="str">
        <f>if(raw!CX27="OK",raw!MP27,raw!CX27)</f>
        <v>TLE</v>
      </c>
      <c r="CX28" s="17" t="str">
        <f>if(raw!CY27="OK",raw!MQ27,raw!CY27)</f>
        <v>TLE</v>
      </c>
      <c r="CY28" s="17" t="str">
        <f>if(raw!CZ27="OK",raw!MR27,raw!CZ27)</f>
        <v>x</v>
      </c>
      <c r="CZ28" s="16">
        <f>if(raw!DA27="OK",raw!MS27,raw!DA27)</f>
        <v>1</v>
      </c>
      <c r="DA28" s="17">
        <f>if(raw!DB27="OK",raw!MT27,raw!DB27)</f>
        <v>1</v>
      </c>
      <c r="DB28" s="17">
        <f>if(raw!DC27="OK",raw!MU27,raw!DC27)</f>
        <v>1</v>
      </c>
      <c r="DC28" s="17">
        <f>if(raw!DD27="OK",raw!MV27,raw!DD27)</f>
        <v>1</v>
      </c>
      <c r="DD28" s="17">
        <f>if(raw!DE27="OK",raw!MW27,raw!DE27)</f>
        <v>1</v>
      </c>
      <c r="DE28" s="17">
        <f>if(raw!DF27="OK",raw!MX27,raw!DF27)</f>
        <v>1</v>
      </c>
      <c r="DF28" s="17" t="str">
        <f>if(raw!DG27="OK",raw!MY27,raw!DG27)</f>
        <v>WA</v>
      </c>
      <c r="DG28" s="17">
        <f>if(raw!DH27="OK",raw!MZ27,raw!DH27)</f>
        <v>1</v>
      </c>
      <c r="DH28" s="17">
        <f>if(raw!DI27="OK",raw!NA27,raw!DI27)</f>
        <v>1</v>
      </c>
      <c r="DI28" s="17">
        <f>if(raw!DJ27="OK",raw!NB27,raw!DJ27)</f>
        <v>1</v>
      </c>
      <c r="DJ28" s="17">
        <f>if(raw!DK27="OK",raw!NC27,raw!DK27)</f>
        <v>1</v>
      </c>
      <c r="DK28" s="17">
        <f>if(raw!DL27="OK",raw!ND27,raw!DL27)</f>
        <v>1</v>
      </c>
      <c r="DL28" s="17">
        <f>if(raw!DM27="OK",raw!NE27,raw!DM27)</f>
        <v>1</v>
      </c>
      <c r="DM28" s="17" t="str">
        <f>if(raw!DN27="OK",raw!NF27,raw!DN27)</f>
        <v>WA</v>
      </c>
      <c r="DN28" s="17">
        <f>if(raw!DO27="OK",raw!NG27,raw!DO27)</f>
        <v>1</v>
      </c>
      <c r="DO28" s="17">
        <f>if(raw!DP27="OK",raw!NH27,raw!DP27)</f>
        <v>1</v>
      </c>
      <c r="DP28" s="17">
        <f>if(raw!DQ27="OK",raw!NI27,raw!DQ27)</f>
        <v>1</v>
      </c>
      <c r="DQ28" s="17">
        <f>if(raw!DR27="OK",raw!NJ27,raw!DR27)</f>
        <v>1</v>
      </c>
      <c r="DR28" s="17">
        <f>if(raw!DS27="OK",raw!NK27,raw!DS27)</f>
        <v>1</v>
      </c>
      <c r="DS28" s="17">
        <f>if(raw!DT27="OK",raw!NL27,raw!DT27)</f>
        <v>1</v>
      </c>
      <c r="DT28" s="17">
        <f>if(raw!DU27="OK",raw!NM27,raw!DU27)</f>
        <v>1</v>
      </c>
      <c r="DU28" s="17">
        <f>if(raw!DV27="OK",raw!NN27,raw!DV27)</f>
        <v>1</v>
      </c>
      <c r="DV28" s="17">
        <f>if(raw!DW27="OK",raw!NO27,raw!DW27)</f>
        <v>1</v>
      </c>
      <c r="DW28" s="17">
        <f>if(raw!DX27="OK",raw!NP27,raw!DX27)</f>
        <v>1</v>
      </c>
      <c r="DX28" s="17">
        <f>if(raw!DY27="OK",raw!NQ27,raw!DY27)</f>
        <v>1</v>
      </c>
      <c r="DY28" s="17">
        <f>if(raw!DZ27="OK",raw!NR27,raw!DZ27)</f>
        <v>1</v>
      </c>
      <c r="DZ28" s="17">
        <f>if(raw!EA27="OK",raw!NS27,raw!EA27)</f>
        <v>1</v>
      </c>
      <c r="EA28" s="17">
        <f>if(raw!EB27="OK",raw!NT27,raw!EB27)</f>
        <v>1</v>
      </c>
      <c r="EB28" s="17">
        <f>if(raw!EC27="OK",raw!NU27,raw!EC27)</f>
        <v>1</v>
      </c>
      <c r="EC28" s="17">
        <f>if(raw!ED27="OK",raw!NV27,raw!ED27)</f>
        <v>1</v>
      </c>
      <c r="ED28" s="17">
        <f>if(raw!EE27="OK",raw!NW27,raw!EE27)</f>
        <v>1</v>
      </c>
      <c r="EE28" s="17">
        <f>if(raw!EF27="OK",raw!NX27,raw!EF27)</f>
        <v>1</v>
      </c>
      <c r="EF28" s="17">
        <f>if(raw!EG27="OK",raw!NY27,raw!EG27)</f>
        <v>1</v>
      </c>
      <c r="EG28" s="17">
        <f>if(raw!EH27="OK",raw!NZ27,raw!EH27)</f>
        <v>1</v>
      </c>
      <c r="EH28" s="17">
        <f>if(raw!EI27="OK",raw!OA27,raw!EI27)</f>
        <v>1</v>
      </c>
      <c r="EI28" s="17" t="str">
        <f>if(raw!EJ27="OK",raw!OB27,raw!EJ27)</f>
        <v>WA</v>
      </c>
      <c r="EJ28" s="17">
        <f>if(raw!EK27="OK",raw!OC27,raw!EK27)</f>
        <v>1</v>
      </c>
      <c r="EK28" s="17">
        <f>if(raw!EL27="OK",raw!OD27,raw!EL27)</f>
        <v>1</v>
      </c>
      <c r="EL28" s="17">
        <f>if(raw!EM27="OK",raw!OE27,raw!EM27)</f>
        <v>1</v>
      </c>
      <c r="EM28" s="17" t="str">
        <f>if(raw!EN27="OK",raw!OF27,raw!EN27)</f>
        <v>WA</v>
      </c>
      <c r="EN28" s="17" t="str">
        <f>if(raw!EO27="OK",raw!OG27,raw!EO27)</f>
        <v>WA</v>
      </c>
      <c r="EO28" s="17" t="str">
        <f>if(raw!EP27="OK",raw!OH27,raw!EP27)</f>
        <v>WA</v>
      </c>
      <c r="EP28" s="17">
        <f>if(raw!EQ27="OK",raw!OI27,raw!EQ27)</f>
        <v>1</v>
      </c>
      <c r="EQ28" s="17">
        <f>if(raw!ER27="OK",raw!OJ27,raw!ER27)</f>
        <v>1</v>
      </c>
      <c r="ER28" s="17" t="str">
        <f>if(raw!ES27="OK",raw!OK27,raw!ES27)</f>
        <v>WA</v>
      </c>
      <c r="ES28" s="17" t="str">
        <f>if(raw!ET27="OK",raw!OL27,raw!ET27)</f>
        <v>WA</v>
      </c>
      <c r="ET28" s="17" t="str">
        <f>if(raw!EU27="OK",raw!OM27,raw!EU27)</f>
        <v>WA</v>
      </c>
      <c r="EU28" s="17">
        <f>if(raw!EV27="OK",raw!ON27,raw!EV27)</f>
        <v>1</v>
      </c>
      <c r="EV28" s="17" t="str">
        <f>if(raw!EW27="OK",raw!OO27,raw!EW27)</f>
        <v>WA</v>
      </c>
      <c r="EW28" s="17" t="str">
        <f>if(raw!EX27="OK",raw!OP27,raw!EX27)</f>
        <v>WA</v>
      </c>
      <c r="EX28" s="17">
        <f>if(raw!EY27="OK",raw!OQ27,raw!EY27)</f>
        <v>1</v>
      </c>
      <c r="EY28" s="17" t="str">
        <f>if(raw!EZ27="OK",raw!OR27,raw!EZ27)</f>
        <v>WA</v>
      </c>
      <c r="EZ28" s="17" t="str">
        <f>if(raw!FA27="OK",raw!OS27,raw!FA27)</f>
        <v>WA</v>
      </c>
      <c r="FA28" s="17">
        <f>if(raw!FB27="OK",raw!OT27,raw!FB27)</f>
        <v>1</v>
      </c>
      <c r="FB28" s="17">
        <f>if(raw!FC27="OK",raw!OU27,raw!FC27)</f>
        <v>1</v>
      </c>
      <c r="FC28" s="17" t="str">
        <f>if(raw!FD27="OK",raw!OV27,raw!FD27)</f>
        <v>WA</v>
      </c>
      <c r="FD28" s="17" t="str">
        <f>if(raw!FE27="OK",raw!OW27,raw!FE27)</f>
        <v>WA</v>
      </c>
      <c r="FE28" s="17" t="str">
        <f>if(raw!FF27="OK",raw!OX27,raw!FF27)</f>
        <v>WA</v>
      </c>
      <c r="FF28" s="17" t="str">
        <f>if(raw!FG27="OK",raw!OY27,raw!FG27)</f>
        <v>x</v>
      </c>
      <c r="FG28" s="16">
        <v>5.0</v>
      </c>
      <c r="FH28" s="17" t="str">
        <f>if(raw!FI27="OK",raw!PA27,raw!FI27)</f>
        <v>WA</v>
      </c>
      <c r="FI28" s="17" t="str">
        <f>if(raw!FJ27="OK",raw!PB27,raw!FJ27)</f>
        <v>WA</v>
      </c>
      <c r="FJ28" s="17" t="str">
        <f>if(raw!FK27="OK",raw!PC27,raw!FK27)</f>
        <v>WA</v>
      </c>
      <c r="FK28" s="17" t="str">
        <f>if(raw!FL27="OK",raw!PD27,raw!FL27)</f>
        <v>x</v>
      </c>
      <c r="FL28" s="16" t="str">
        <f>if(raw!FM27="OK",raw!PE27,raw!FM27)</f>
        <v>-</v>
      </c>
      <c r="FM28" s="17" t="str">
        <f>if(raw!FN27="OK",raw!PF27,raw!FN27)</f>
        <v>-</v>
      </c>
      <c r="FN28" s="17" t="str">
        <f>if(raw!FO27="OK",raw!PG27,raw!FO27)</f>
        <v>-</v>
      </c>
      <c r="FO28" s="17" t="str">
        <f>if(raw!FP27="OK",raw!PH27,raw!FP27)</f>
        <v>-</v>
      </c>
      <c r="FP28" s="17" t="str">
        <f>if(raw!FQ27="OK",raw!PI27,raw!FQ27)</f>
        <v>-</v>
      </c>
      <c r="FQ28" s="17" t="str">
        <f>if(raw!FR27="OK",raw!PJ27,raw!FR27)</f>
        <v>-</v>
      </c>
      <c r="FR28" s="17" t="str">
        <f>if(raw!FS27="OK",raw!PK27,raw!FS27)</f>
        <v>-</v>
      </c>
      <c r="FS28" s="17" t="str">
        <f>if(raw!FT27="OK",raw!PL27,raw!FT27)</f>
        <v>-</v>
      </c>
      <c r="FT28" s="17" t="str">
        <f>if(raw!FU27="OK",raw!PM27,raw!FU27)</f>
        <v>-</v>
      </c>
      <c r="FU28" s="17" t="str">
        <f>if(raw!FV27="OK",raw!PN27,raw!FV27)</f>
        <v>-</v>
      </c>
      <c r="FV28" s="17" t="str">
        <f>if(raw!FW27="OK",raw!PO27,raw!FW27)</f>
        <v>-</v>
      </c>
      <c r="FW28" s="17" t="str">
        <f>if(raw!FX27="OK",raw!PP27,raw!FX27)</f>
        <v>-</v>
      </c>
      <c r="FX28" s="17" t="str">
        <f>if(raw!FY27="OK",raw!PQ27,raw!FY27)</f>
        <v>-</v>
      </c>
      <c r="FY28" s="17" t="str">
        <f>if(raw!FZ27="OK",raw!PR27,raw!FZ27)</f>
        <v>-</v>
      </c>
      <c r="FZ28" s="17" t="str">
        <f>if(raw!GA27="OK",raw!PS27,raw!GA27)</f>
        <v>-</v>
      </c>
      <c r="GA28" s="17" t="str">
        <f>if(raw!GB27="OK",raw!PT27,raw!GB27)</f>
        <v>-</v>
      </c>
      <c r="GB28" s="17" t="str">
        <f>if(raw!GC27="OK",raw!PU27,raw!GC27)</f>
        <v>-</v>
      </c>
      <c r="GC28" s="17" t="str">
        <f>if(raw!GD27="OK",raw!PV27,raw!GD27)</f>
        <v>-</v>
      </c>
      <c r="GD28" s="17" t="str">
        <f>if(raw!GE27="OK",raw!PW27,raw!GE27)</f>
        <v>-</v>
      </c>
      <c r="GE28" s="17" t="str">
        <f>if(raw!GF27="OK",raw!PX27,raw!GF27)</f>
        <v>-</v>
      </c>
      <c r="GF28" s="17" t="str">
        <f>if(raw!GG27="OK",raw!PY27,raw!GG27)</f>
        <v>-</v>
      </c>
      <c r="GG28" s="17" t="str">
        <f>if(raw!GH27="OK",raw!PZ27,raw!GH27)</f>
        <v>-</v>
      </c>
      <c r="GH28" s="17" t="str">
        <f>if(raw!GI27="OK",raw!QA27,raw!GI27)</f>
        <v>-</v>
      </c>
      <c r="GI28" s="17" t="str">
        <f>if(raw!GJ27="OK",raw!QB27,raw!GJ27)</f>
        <v>-</v>
      </c>
      <c r="GJ28" s="17" t="str">
        <f>if(raw!GK27="OK",raw!QC27,raw!GK27)</f>
        <v>-</v>
      </c>
      <c r="GK28" s="17" t="str">
        <f>if(raw!GL27="OK",raw!QD27,raw!GL27)</f>
        <v>-</v>
      </c>
      <c r="GL28" s="17" t="str">
        <f>if(raw!GM27="OK",raw!QE27,raw!GM27)</f>
        <v>-</v>
      </c>
      <c r="GM28" s="17" t="str">
        <f>if(raw!GN27="OK",raw!QF27,raw!GN27)</f>
        <v>-</v>
      </c>
      <c r="GN28" s="17" t="str">
        <f>if(raw!GO27="OK",raw!QG27,raw!GO27)</f>
        <v>-</v>
      </c>
      <c r="GO28" s="17" t="str">
        <f>if(raw!GP27="OK",raw!QH27,raw!GP27)</f>
        <v>-</v>
      </c>
      <c r="GP28" s="17" t="str">
        <f>if(raw!GQ27="OK",raw!QI27,raw!GQ27)</f>
        <v>-</v>
      </c>
      <c r="GQ28" s="17" t="str">
        <f>if(raw!GR27="OK",raw!QJ27,raw!GR27)</f>
        <v>-</v>
      </c>
      <c r="GR28" s="17" t="str">
        <f>if(raw!GS27="OK",raw!QK27,raw!GS27)</f>
        <v>-</v>
      </c>
      <c r="GS28" s="17" t="str">
        <f>if(raw!GT27="OK",raw!QL27,raw!GT27)</f>
        <v>-</v>
      </c>
      <c r="GT28" s="17" t="str">
        <f>if(raw!GU27="OK",raw!QM27,raw!GU27)</f>
        <v>-</v>
      </c>
      <c r="GU28" s="17" t="str">
        <f>if(raw!GV27="OK",raw!QN27,raw!GV27)</f>
        <v>-</v>
      </c>
      <c r="GV28" s="17" t="str">
        <f>if(raw!GW27="OK",raw!QO27,raw!GW27)</f>
        <v>-</v>
      </c>
      <c r="GW28" s="17" t="str">
        <f>if(raw!GX27="OK",raw!QP27,raw!GX27)</f>
        <v>-</v>
      </c>
      <c r="GX28" s="17" t="str">
        <f>if(raw!GY27="OK",raw!QQ27,raw!GY27)</f>
        <v>-</v>
      </c>
      <c r="GY28" s="17" t="str">
        <f>if(raw!GZ27="OK",raw!QR27,raw!GZ27)</f>
        <v>-</v>
      </c>
      <c r="GZ28" s="17" t="str">
        <f>if(raw!HA27="OK",raw!QS27,raw!HA27)</f>
        <v>-</v>
      </c>
      <c r="HA28" s="17" t="str">
        <f>if(raw!HB27="OK",raw!QT27,raw!HB27)</f>
        <v>-</v>
      </c>
      <c r="HB28" s="17" t="str">
        <f>if(raw!HC27="OK",raw!QU27,raw!HC27)</f>
        <v>-</v>
      </c>
      <c r="HC28" s="17" t="str">
        <f>if(raw!HD27="OK",raw!QV27,raw!HD27)</f>
        <v>-</v>
      </c>
      <c r="HD28" s="17" t="str">
        <f>if(raw!HE27="OK",raw!QW27,raw!HE27)</f>
        <v>-</v>
      </c>
      <c r="HE28" s="17" t="str">
        <f>if(raw!HF27="OK",raw!QX27,raw!HF27)</f>
        <v>-</v>
      </c>
      <c r="HF28" s="17" t="str">
        <f>if(raw!HG27="OK",raw!QY27,raw!HG27)</f>
        <v>-</v>
      </c>
      <c r="HG28" s="17" t="str">
        <f>if(raw!HH27="OK",raw!QZ27,raw!HH27)</f>
        <v>-</v>
      </c>
      <c r="HH28" s="17" t="str">
        <f>if(raw!HI27="OK",raw!RA27,raw!HI27)</f>
        <v>-</v>
      </c>
      <c r="HI28" s="17" t="str">
        <f>if(raw!HJ27="OK",raw!RB27,raw!HJ27)</f>
        <v>-</v>
      </c>
      <c r="HJ28" s="17" t="str">
        <f>if(raw!HK27="OK",raw!RC27,raw!HK27)</f>
        <v>-</v>
      </c>
      <c r="HK28" s="17" t="str">
        <f>if(raw!HL27="OK",raw!RD27,raw!HL27)</f>
        <v>-</v>
      </c>
      <c r="HL28" s="17" t="str">
        <f>if(raw!HM27="OK",raw!RE27,raw!HM27)</f>
        <v>-</v>
      </c>
      <c r="HM28" s="17" t="str">
        <f>if(raw!HN27="OK",raw!RF27,raw!HN27)</f>
        <v>-</v>
      </c>
      <c r="HN28" s="17" t="str">
        <f>if(raw!HO27="OK",raw!RG27,raw!HO27)</f>
        <v>-</v>
      </c>
      <c r="HO28" s="17" t="str">
        <f>if(raw!HP27="OK",raw!RH27,raw!HP27)</f>
        <v>-</v>
      </c>
      <c r="HP28" s="17" t="str">
        <f>if(raw!HQ27="OK",raw!RI27,raw!HQ27)</f>
        <v>-</v>
      </c>
      <c r="HQ28" s="17" t="str">
        <f>if(raw!HR27="OK",raw!RJ27,raw!HR27)</f>
        <v>x</v>
      </c>
      <c r="HR28" s="16">
        <f>if(raw!HS27="OK",raw!RK27,raw!HS27)</f>
        <v>1</v>
      </c>
      <c r="HS28" s="17">
        <f>if(raw!HT27="OK",raw!RL27,raw!HT27)</f>
        <v>1</v>
      </c>
      <c r="HT28" s="17">
        <f>if(raw!HU27="OK",raw!RM27,raw!HU27)</f>
        <v>1</v>
      </c>
      <c r="HU28" s="17">
        <f>if(raw!HV27="OK",raw!RN27,raw!HV27)</f>
        <v>1</v>
      </c>
      <c r="HV28" s="17">
        <f>if(raw!HW27="OK",raw!RO27,raw!HW27)</f>
        <v>1</v>
      </c>
      <c r="HW28" s="17">
        <f>if(raw!HX27="OK",raw!RP27,raw!HX27)</f>
        <v>1</v>
      </c>
      <c r="HX28" s="17">
        <f>if(raw!HY27="OK",raw!RQ27,raw!HY27)</f>
        <v>1</v>
      </c>
      <c r="HY28" s="17">
        <f>if(raw!HZ27="OK",raw!RR27,raw!HZ27)</f>
        <v>1</v>
      </c>
      <c r="HZ28" s="17">
        <f>if(raw!IA27="OK",raw!RS27,raw!IA27)</f>
        <v>1</v>
      </c>
      <c r="IA28" s="17">
        <f>if(raw!IB27="OK",raw!RT27,raw!IB27)</f>
        <v>1</v>
      </c>
      <c r="IB28" s="17">
        <f>if(raw!IC27="OK",raw!RU27,raw!IC27)</f>
        <v>1</v>
      </c>
      <c r="IC28" s="17">
        <f>if(raw!ID27="OK",raw!RV27,raw!ID27)</f>
        <v>1</v>
      </c>
      <c r="ID28" s="17">
        <f>if(raw!IE27="OK",raw!RW27,raw!IE27)</f>
        <v>1</v>
      </c>
      <c r="IE28" s="17">
        <f>if(raw!IF27="OK",raw!RX27,raw!IF27)</f>
        <v>1</v>
      </c>
      <c r="IF28" s="17">
        <f>if(raw!IG27="OK",raw!RY27,raw!IG27)</f>
        <v>1</v>
      </c>
      <c r="IG28" s="17">
        <f>if(raw!IH27="OK",raw!RZ27,raw!IH27)</f>
        <v>1</v>
      </c>
      <c r="IH28" s="17">
        <f>if(raw!II27="OK",raw!SA27,raw!II27)</f>
        <v>1</v>
      </c>
      <c r="II28" s="17">
        <f>if(raw!IJ27="OK",raw!SB27,raw!IJ27)</f>
        <v>1</v>
      </c>
      <c r="IJ28" s="17" t="str">
        <f>if(raw!IK27="OK",raw!SC27,raw!IK27)</f>
        <v>TLE</v>
      </c>
      <c r="IK28" s="17" t="str">
        <f>if(raw!IL27="OK",raw!SD27,raw!IL27)</f>
        <v>TLE</v>
      </c>
      <c r="IL28" s="17" t="str">
        <f>if(raw!IM27="OK",raw!SE27,raw!IM27)</f>
        <v>TLE</v>
      </c>
      <c r="IM28" s="17" t="str">
        <f>if(raw!IN27="OK",raw!SF27,raw!IN27)</f>
        <v>TLE</v>
      </c>
      <c r="IN28" s="17" t="str">
        <f>if(raw!IO27="OK",raw!SG27,raw!IO27)</f>
        <v>TLE</v>
      </c>
      <c r="IO28" s="17" t="str">
        <f>if(raw!IP27="OK",raw!SH27,raw!IP27)</f>
        <v>TLE</v>
      </c>
      <c r="IP28" s="17" t="str">
        <f>if(raw!IQ27="OK",raw!SI27,raw!IQ27)</f>
        <v>TLE</v>
      </c>
      <c r="IQ28" s="17" t="str">
        <f>if(raw!IR27="OK",raw!SJ27,raw!IR27)</f>
        <v>TLE</v>
      </c>
      <c r="IR28" s="17" t="str">
        <f>if(raw!IS27="OK",raw!SK27,raw!IS27)</f>
        <v>TLE</v>
      </c>
      <c r="IS28" s="17" t="str">
        <f>if(raw!IT27="OK",raw!SL27,raw!IT27)</f>
        <v>TLE</v>
      </c>
      <c r="IT28" s="17" t="str">
        <f>if(raw!IU27="OK",raw!SM27,raw!IU27)</f>
        <v>TLE</v>
      </c>
      <c r="IU28" s="17" t="str">
        <f>if(raw!IV27="OK",raw!SN27,raw!IV27)</f>
        <v>TLE</v>
      </c>
      <c r="IV28" s="17" t="str">
        <f>if(raw!IW27="OK",raw!SO27,raw!IW27)</f>
        <v>TLE</v>
      </c>
      <c r="IW28" s="17" t="str">
        <f>if(raw!IX27="OK",raw!SP27,raw!IX27)</f>
        <v>TLE</v>
      </c>
      <c r="IX28" s="17" t="str">
        <f>if(raw!IY27="OK",raw!SQ27,raw!IY27)</f>
        <v>TLE</v>
      </c>
      <c r="IY28" s="17" t="str">
        <f>if(raw!IZ27="OK",raw!SR27,raw!IZ27)</f>
        <v>TLE</v>
      </c>
      <c r="IZ28" s="17" t="str">
        <f>if(raw!JA27="OK",raw!SS27,raw!JA27)</f>
        <v>TLE</v>
      </c>
      <c r="JA28" s="17" t="str">
        <f>if(raw!JB27="OK",raw!ST27,raw!JB27)</f>
        <v>TLE</v>
      </c>
      <c r="JB28" s="17" t="str">
        <f>if(raw!JC27="OK",raw!SU27,raw!JC27)</f>
        <v>TLE</v>
      </c>
      <c r="JC28" s="17" t="str">
        <f>if(raw!JD27="OK",raw!SV27,raw!JD27)</f>
        <v>TLE</v>
      </c>
      <c r="JD28" s="17" t="str">
        <f>if(raw!JE27="OK",raw!SW27,raw!JE27)</f>
        <v>TLE</v>
      </c>
      <c r="JE28" s="17" t="str">
        <f>if(raw!JF27="OK",raw!SX27,raw!JF27)</f>
        <v>TLE</v>
      </c>
      <c r="JF28" s="17" t="str">
        <f>if(raw!JG27="OK",raw!SY27,raw!JG27)</f>
        <v>TLE</v>
      </c>
      <c r="JG28" s="17" t="str">
        <f>if(raw!JH27="OK",raw!SZ27,raw!JH27)</f>
        <v>TLE</v>
      </c>
      <c r="JH28" s="17" t="str">
        <f>if(raw!JI27="OK",raw!TA27,raw!JI27)</f>
        <v>TLE</v>
      </c>
      <c r="JI28" s="17" t="str">
        <f>if(raw!JJ27="OK",raw!TB27,raw!JJ27)</f>
        <v>TLE</v>
      </c>
      <c r="JJ28" s="17" t="str">
        <f>if(raw!JK27="OK",raw!TC27,raw!JK27)</f>
        <v>TLE</v>
      </c>
    </row>
    <row r="29">
      <c r="A29" s="13"/>
      <c r="B29" s="13">
        <f t="shared" si="4"/>
        <v>27</v>
      </c>
      <c r="C29" s="14" t="str">
        <f>raw!B28</f>
        <v>Uros_Males</v>
      </c>
      <c r="D29" s="14" t="str">
        <f>raw!C28</f>
        <v>Uros</v>
      </c>
      <c r="E29" s="14" t="str">
        <f>raw!D28</f>
        <v>Males</v>
      </c>
      <c r="F29" s="15">
        <f t="shared" si="2"/>
        <v>75</v>
      </c>
      <c r="G29" s="14" t="str">
        <f>raw!F28</f>
        <v>ODOBREN</v>
      </c>
      <c r="H29" s="14" t="str">
        <f>raw!G28</f>
        <v>Stari grad</v>
      </c>
      <c r="I29" s="14" t="str">
        <f>raw!H28</f>
        <v>Matematička gimnazija</v>
      </c>
      <c r="J29" s="14" t="str">
        <f>raw!I28</f>
        <v>III</v>
      </c>
      <c r="K29" s="14" t="str">
        <f>raw!J28</f>
        <v>A</v>
      </c>
      <c r="L29" s="14" t="str">
        <f>raw!K28</f>
        <v>Jelena Hadzi Puric</v>
      </c>
      <c r="M29" s="16">
        <f>raw!M28</f>
        <v>0</v>
      </c>
      <c r="N29" s="17">
        <f>raw!N28</f>
        <v>4</v>
      </c>
      <c r="O29" s="17">
        <f>raw!O28</f>
        <v>0</v>
      </c>
      <c r="P29" s="17">
        <f>raw!Q28</f>
        <v>38</v>
      </c>
      <c r="Q29" s="17">
        <f>raw!R28</f>
        <v>0</v>
      </c>
      <c r="R29" s="17">
        <f>raw!S28</f>
        <v>33</v>
      </c>
      <c r="S29" s="17" t="str">
        <f>if(raw!T28="OK",raw!JL28,raw!T28)</f>
        <v>x</v>
      </c>
      <c r="T29" s="17" t="str">
        <f>if(raw!U28="OK",raw!JM28,raw!U28)</f>
        <v>x</v>
      </c>
      <c r="U29" s="16" t="str">
        <f>if(raw!V28="OK",raw!JN28,raw!V28)</f>
        <v>WA</v>
      </c>
      <c r="V29" s="17" t="str">
        <f>if(raw!W28="OK",raw!JO28,raw!W28)</f>
        <v>WA</v>
      </c>
      <c r="W29" s="17" t="str">
        <f>if(raw!X28="OK",raw!JP28,raw!X28)</f>
        <v>WA</v>
      </c>
      <c r="X29" s="17" t="str">
        <f>if(raw!Y28="OK",raw!JQ28,raw!Y28)</f>
        <v>WA</v>
      </c>
      <c r="Y29" s="17" t="str">
        <f>if(raw!Z28="OK",raw!JR28,raw!Z28)</f>
        <v>WA</v>
      </c>
      <c r="Z29" s="17" t="str">
        <f>if(raw!AA28="OK",raw!JS28,raw!AA28)</f>
        <v>WA</v>
      </c>
      <c r="AA29" s="17" t="str">
        <f>if(raw!AB28="OK",raw!JT28,raw!AB28)</f>
        <v>WA</v>
      </c>
      <c r="AB29" s="17" t="str">
        <f>if(raw!AC28="OK",raw!JU28,raw!AC28)</f>
        <v>WA</v>
      </c>
      <c r="AC29" s="17" t="str">
        <f>if(raw!AD28="OK",raw!JV28,raw!AD28)</f>
        <v>WA</v>
      </c>
      <c r="AD29" s="17" t="str">
        <f>if(raw!AE28="OK",raw!JW28,raw!AE28)</f>
        <v>WA</v>
      </c>
      <c r="AE29" s="17" t="str">
        <f>if(raw!AF28="OK",raw!JX28,raw!AF28)</f>
        <v>WA</v>
      </c>
      <c r="AF29" s="17" t="str">
        <f>if(raw!AG28="OK",raw!JY28,raw!AG28)</f>
        <v>WA</v>
      </c>
      <c r="AG29" s="17" t="str">
        <f>if(raw!AH28="OK",raw!JZ28,raw!AH28)</f>
        <v>WA</v>
      </c>
      <c r="AH29" s="17" t="str">
        <f>if(raw!AI28="OK",raw!KA28,raw!AI28)</f>
        <v>WA</v>
      </c>
      <c r="AI29" s="17" t="str">
        <f>if(raw!AJ28="OK",raw!KB28,raw!AJ28)</f>
        <v>WA</v>
      </c>
      <c r="AJ29" s="17" t="str">
        <f>if(raw!AK28="OK",raw!KC28,raw!AK28)</f>
        <v>WA</v>
      </c>
      <c r="AK29" s="17" t="str">
        <f>if(raw!AL28="OK",raw!KD28,raw!AL28)</f>
        <v>WA</v>
      </c>
      <c r="AL29" s="17" t="str">
        <f>if(raw!AM28="OK",raw!KE28,raw!AM28)</f>
        <v>WA</v>
      </c>
      <c r="AM29" s="17" t="str">
        <f>if(raw!AN28="OK",raw!KF28,raw!AN28)</f>
        <v>WA</v>
      </c>
      <c r="AN29" s="17" t="str">
        <f>if(raw!AO28="OK",raw!KG28,raw!AO28)</f>
        <v>WA</v>
      </c>
      <c r="AO29" s="17" t="str">
        <f>if(raw!AP28="OK",raw!KH28,raw!AP28)</f>
        <v>x</v>
      </c>
      <c r="AP29" s="16">
        <f>if(raw!AQ28="OK",raw!KI28,raw!AQ28)</f>
        <v>1</v>
      </c>
      <c r="AQ29" s="17">
        <f>if(raw!AR28="OK",raw!KJ28,raw!AR28)</f>
        <v>1</v>
      </c>
      <c r="AR29" s="17">
        <f>if(raw!AS28="OK",raw!KK28,raw!AS28)</f>
        <v>1</v>
      </c>
      <c r="AS29" s="17">
        <f>if(raw!AT28="OK",raw!KL28,raw!AT28)</f>
        <v>1</v>
      </c>
      <c r="AT29" s="17" t="str">
        <f>if(raw!AU28="OK",raw!KM28,raw!AU28)</f>
        <v>MLE</v>
      </c>
      <c r="AU29" s="17" t="str">
        <f>if(raw!AV28="OK",raw!KN28,raw!AV28)</f>
        <v>MLE</v>
      </c>
      <c r="AV29" s="17" t="str">
        <f>if(raw!AW28="OK",raw!KO28,raw!AW28)</f>
        <v>MLE</v>
      </c>
      <c r="AW29" s="17" t="str">
        <f>if(raw!AX28="OK",raw!KP28,raw!AX28)</f>
        <v>MLE</v>
      </c>
      <c r="AX29" s="17" t="str">
        <f>if(raw!AY28="OK",raw!KQ28,raw!AY28)</f>
        <v>WA</v>
      </c>
      <c r="AY29" s="17" t="str">
        <f>if(raw!AZ28="OK",raw!KR28,raw!AZ28)</f>
        <v>WA</v>
      </c>
      <c r="AZ29" s="17" t="str">
        <f>if(raw!BA28="OK",raw!KS28,raw!BA28)</f>
        <v>WA</v>
      </c>
      <c r="BA29" s="17" t="str">
        <f>if(raw!BB28="OK",raw!KT28,raw!BB28)</f>
        <v>WA</v>
      </c>
      <c r="BB29" s="17" t="str">
        <f>if(raw!BC28="OK",raw!KU28,raw!BC28)</f>
        <v>WA</v>
      </c>
      <c r="BC29" s="17" t="str">
        <f>if(raw!BD28="OK",raw!KV28,raw!BD28)</f>
        <v>MLE</v>
      </c>
      <c r="BD29" s="17" t="str">
        <f>if(raw!BE28="OK",raw!KW28,raw!BE28)</f>
        <v>MLE</v>
      </c>
      <c r="BE29" s="17" t="str">
        <f>if(raw!BF28="OK",raw!KX28,raw!BF28)</f>
        <v>MLE</v>
      </c>
      <c r="BF29" s="17" t="str">
        <f>if(raw!BG28="OK",raw!KY28,raw!BG28)</f>
        <v>MLE</v>
      </c>
      <c r="BG29" s="17" t="str">
        <f>if(raw!BH28="OK",raw!KZ28,raw!BH28)</f>
        <v>MLE</v>
      </c>
      <c r="BH29" s="17" t="str">
        <f>if(raw!BI28="OK",raw!LA28,raw!BI28)</f>
        <v>MLE</v>
      </c>
      <c r="BI29" s="17" t="str">
        <f>if(raw!BJ28="OK",raw!LB28,raw!BJ28)</f>
        <v>MLE</v>
      </c>
      <c r="BJ29" s="17" t="str">
        <f>if(raw!BK28="OK",raw!LC28,raw!BK28)</f>
        <v>MLE</v>
      </c>
      <c r="BK29" s="17" t="str">
        <f>if(raw!BL28="OK",raw!LD28,raw!BL28)</f>
        <v>MLE</v>
      </c>
      <c r="BL29" s="17" t="str">
        <f>if(raw!BM28="OK",raw!LE28,raw!BM28)</f>
        <v>MLE</v>
      </c>
      <c r="BM29" s="17" t="str">
        <f>if(raw!BN28="OK",raw!LF28,raw!BN28)</f>
        <v>MLE</v>
      </c>
      <c r="BN29" s="17" t="str">
        <f>if(raw!BO28="OK",raw!LG28,raw!BO28)</f>
        <v>MLE</v>
      </c>
      <c r="BO29" s="17" t="str">
        <f>if(raw!BP28="OK",raw!LH28,raw!BP28)</f>
        <v>RTE</v>
      </c>
      <c r="BP29" s="17" t="str">
        <f>if(raw!BQ28="OK",raw!LI28,raw!BQ28)</f>
        <v>RTE</v>
      </c>
      <c r="BQ29" s="17" t="str">
        <f>if(raw!BR28="OK",raw!LJ28,raw!BR28)</f>
        <v>RTE</v>
      </c>
      <c r="BR29" s="17" t="str">
        <f>if(raw!BS28="OK",raw!LK28,raw!BS28)</f>
        <v>RTE</v>
      </c>
      <c r="BS29" s="17" t="str">
        <f>if(raw!BT28="OK",raw!LL28,raw!BT28)</f>
        <v>RTE</v>
      </c>
      <c r="BT29" s="17" t="str">
        <f>if(raw!BU28="OK",raw!LM28,raw!BU28)</f>
        <v>RTE</v>
      </c>
      <c r="BU29" s="17" t="str">
        <f>if(raw!BV28="OK",raw!LN28,raw!BV28)</f>
        <v>RTE</v>
      </c>
      <c r="BV29" s="17" t="str">
        <f>if(raw!BW28="OK",raw!LO28,raw!BW28)</f>
        <v>RTE</v>
      </c>
      <c r="BW29" s="17" t="str">
        <f>if(raw!BX28="OK",raw!LP28,raw!BX28)</f>
        <v>RTE</v>
      </c>
      <c r="BX29" s="17" t="str">
        <f>if(raw!BY28="OK",raw!LQ28,raw!BY28)</f>
        <v>RTE</v>
      </c>
      <c r="BY29" s="17" t="str">
        <f>if(raw!BZ28="OK",raw!LR28,raw!BZ28)</f>
        <v>RTE</v>
      </c>
      <c r="BZ29" s="17" t="str">
        <f>if(raw!CA28="OK",raw!LS28,raw!CA28)</f>
        <v>RTE</v>
      </c>
      <c r="CA29" s="17" t="str">
        <f>if(raw!CB28="OK",raw!LT28,raw!CB28)</f>
        <v>RTE</v>
      </c>
      <c r="CB29" s="17" t="str">
        <f>if(raw!CC28="OK",raw!LU28,raw!CC28)</f>
        <v>RTE</v>
      </c>
      <c r="CC29" s="17" t="str">
        <f>if(raw!CD28="OK",raw!LV28,raw!CD28)</f>
        <v>RTE</v>
      </c>
      <c r="CD29" s="17" t="str">
        <f>if(raw!CE28="OK",raw!LW28,raw!CE28)</f>
        <v>RTE</v>
      </c>
      <c r="CE29" s="17" t="str">
        <f>if(raw!CF28="OK",raw!LX28,raw!CF28)</f>
        <v>RTE</v>
      </c>
      <c r="CF29" s="17" t="str">
        <f>if(raw!CG28="OK",raw!LY28,raw!CG28)</f>
        <v>RTE</v>
      </c>
      <c r="CG29" s="17" t="str">
        <f>if(raw!CH28="OK",raw!LZ28,raw!CH28)</f>
        <v>RTE</v>
      </c>
      <c r="CH29" s="17" t="str">
        <f>if(raw!CI28="OK",raw!MA28,raw!CI28)</f>
        <v>RTE</v>
      </c>
      <c r="CI29" s="17" t="str">
        <f>if(raw!CJ28="OK",raw!MB28,raw!CJ28)</f>
        <v>RTE</v>
      </c>
      <c r="CJ29" s="17" t="str">
        <f>if(raw!CK28="OK",raw!MC28,raw!CK28)</f>
        <v>RTE</v>
      </c>
      <c r="CK29" s="17" t="str">
        <f>if(raw!CL28="OK",raw!MD28,raw!CL28)</f>
        <v>RTE</v>
      </c>
      <c r="CL29" s="17" t="str">
        <f>if(raw!CM28="OK",raw!ME28,raw!CM28)</f>
        <v>RTE</v>
      </c>
      <c r="CM29" s="17" t="str">
        <f>if(raw!CN28="OK",raw!MF28,raw!CN28)</f>
        <v>RTE</v>
      </c>
      <c r="CN29" s="17" t="str">
        <f>if(raw!CO28="OK",raw!MG28,raw!CO28)</f>
        <v>RTE</v>
      </c>
      <c r="CO29" s="17" t="str">
        <f>if(raw!CP28="OK",raw!MH28,raw!CP28)</f>
        <v>RTE</v>
      </c>
      <c r="CP29" s="17" t="str">
        <f>if(raw!CQ28="OK",raw!MI28,raw!CQ28)</f>
        <v>RTE</v>
      </c>
      <c r="CQ29" s="17" t="str">
        <f>if(raw!CR28="OK",raw!MJ28,raw!CR28)</f>
        <v>RTE</v>
      </c>
      <c r="CR29" s="17" t="str">
        <f>if(raw!CS28="OK",raw!MK28,raw!CS28)</f>
        <v>RTE</v>
      </c>
      <c r="CS29" s="17" t="str">
        <f>if(raw!CT28="OK",raw!ML28,raw!CT28)</f>
        <v>RTE</v>
      </c>
      <c r="CT29" s="17" t="str">
        <f>if(raw!CU28="OK",raw!MM28,raw!CU28)</f>
        <v>RTE</v>
      </c>
      <c r="CU29" s="17" t="str">
        <f>if(raw!CV28="OK",raw!MN28,raw!CV28)</f>
        <v>RTE</v>
      </c>
      <c r="CV29" s="17" t="str">
        <f>if(raw!CW28="OK",raw!MO28,raw!CW28)</f>
        <v>RTE</v>
      </c>
      <c r="CW29" s="17" t="str">
        <f>if(raw!CX28="OK",raw!MP28,raw!CX28)</f>
        <v>RTE</v>
      </c>
      <c r="CX29" s="17" t="str">
        <f>if(raw!CY28="OK",raw!MQ28,raw!CY28)</f>
        <v>RTE</v>
      </c>
      <c r="CY29" s="17" t="str">
        <f>if(raw!CZ28="OK",raw!MR28,raw!CZ28)</f>
        <v>x</v>
      </c>
      <c r="CZ29" s="16" t="str">
        <f>if(raw!DA28="OK",raw!MS28,raw!DA28)</f>
        <v>CE</v>
      </c>
      <c r="DA29" s="17" t="str">
        <f>if(raw!DB28="OK",raw!MT28,raw!DB28)</f>
        <v>CE</v>
      </c>
      <c r="DB29" s="17" t="str">
        <f>if(raw!DC28="OK",raw!MU28,raw!DC28)</f>
        <v>CE</v>
      </c>
      <c r="DC29" s="17" t="str">
        <f>if(raw!DD28="OK",raw!MV28,raw!DD28)</f>
        <v>CE</v>
      </c>
      <c r="DD29" s="17" t="str">
        <f>if(raw!DE28="OK",raw!MW28,raw!DE28)</f>
        <v>CE</v>
      </c>
      <c r="DE29" s="17" t="str">
        <f>if(raw!DF28="OK",raw!MX28,raw!DF28)</f>
        <v>CE</v>
      </c>
      <c r="DF29" s="17" t="str">
        <f>if(raw!DG28="OK",raw!MY28,raw!DG28)</f>
        <v>CE</v>
      </c>
      <c r="DG29" s="17" t="str">
        <f>if(raw!DH28="OK",raw!MZ28,raw!DH28)</f>
        <v>CE</v>
      </c>
      <c r="DH29" s="17" t="str">
        <f>if(raw!DI28="OK",raw!NA28,raw!DI28)</f>
        <v>CE</v>
      </c>
      <c r="DI29" s="17" t="str">
        <f>if(raw!DJ28="OK",raw!NB28,raw!DJ28)</f>
        <v>CE</v>
      </c>
      <c r="DJ29" s="17" t="str">
        <f>if(raw!DK28="OK",raw!NC28,raw!DK28)</f>
        <v>CE</v>
      </c>
      <c r="DK29" s="17" t="str">
        <f>if(raw!DL28="OK",raw!ND28,raw!DL28)</f>
        <v>CE</v>
      </c>
      <c r="DL29" s="17" t="str">
        <f>if(raw!DM28="OK",raw!NE28,raw!DM28)</f>
        <v>CE</v>
      </c>
      <c r="DM29" s="17" t="str">
        <f>if(raw!DN28="OK",raw!NF28,raw!DN28)</f>
        <v>CE</v>
      </c>
      <c r="DN29" s="17" t="str">
        <f>if(raw!DO28="OK",raw!NG28,raw!DO28)</f>
        <v>CE</v>
      </c>
      <c r="DO29" s="17" t="str">
        <f>if(raw!DP28="OK",raw!NH28,raw!DP28)</f>
        <v>CE</v>
      </c>
      <c r="DP29" s="17" t="str">
        <f>if(raw!DQ28="OK",raw!NI28,raw!DQ28)</f>
        <v>CE</v>
      </c>
      <c r="DQ29" s="17" t="str">
        <f>if(raw!DR28="OK",raw!NJ28,raw!DR28)</f>
        <v>CE</v>
      </c>
      <c r="DR29" s="17" t="str">
        <f>if(raw!DS28="OK",raw!NK28,raw!DS28)</f>
        <v>CE</v>
      </c>
      <c r="DS29" s="17" t="str">
        <f>if(raw!DT28="OK",raw!NL28,raw!DT28)</f>
        <v>CE</v>
      </c>
      <c r="DT29" s="17" t="str">
        <f>if(raw!DU28="OK",raw!NM28,raw!DU28)</f>
        <v>CE</v>
      </c>
      <c r="DU29" s="17" t="str">
        <f>if(raw!DV28="OK",raw!NN28,raw!DV28)</f>
        <v>CE</v>
      </c>
      <c r="DV29" s="17" t="str">
        <f>if(raw!DW28="OK",raw!NO28,raw!DW28)</f>
        <v>CE</v>
      </c>
      <c r="DW29" s="17" t="str">
        <f>if(raw!DX28="OK",raw!NP28,raw!DX28)</f>
        <v>CE</v>
      </c>
      <c r="DX29" s="17" t="str">
        <f>if(raw!DY28="OK",raw!NQ28,raw!DY28)</f>
        <v>CE</v>
      </c>
      <c r="DY29" s="17" t="str">
        <f>if(raw!DZ28="OK",raw!NR28,raw!DZ28)</f>
        <v>CE</v>
      </c>
      <c r="DZ29" s="17" t="str">
        <f>if(raw!EA28="OK",raw!NS28,raw!EA28)</f>
        <v>CE</v>
      </c>
      <c r="EA29" s="17" t="str">
        <f>if(raw!EB28="OK",raw!NT28,raw!EB28)</f>
        <v>CE</v>
      </c>
      <c r="EB29" s="17" t="str">
        <f>if(raw!EC28="OK",raw!NU28,raw!EC28)</f>
        <v>CE</v>
      </c>
      <c r="EC29" s="17" t="str">
        <f>if(raw!ED28="OK",raw!NV28,raw!ED28)</f>
        <v>CE</v>
      </c>
      <c r="ED29" s="17" t="str">
        <f>if(raw!EE28="OK",raw!NW28,raw!EE28)</f>
        <v>CE</v>
      </c>
      <c r="EE29" s="17" t="str">
        <f>if(raw!EF28="OK",raw!NX28,raw!EF28)</f>
        <v>CE</v>
      </c>
      <c r="EF29" s="17" t="str">
        <f>if(raw!EG28="OK",raw!NY28,raw!EG28)</f>
        <v>CE</v>
      </c>
      <c r="EG29" s="17" t="str">
        <f>if(raw!EH28="OK",raw!NZ28,raw!EH28)</f>
        <v>CE</v>
      </c>
      <c r="EH29" s="17" t="str">
        <f>if(raw!EI28="OK",raw!OA28,raw!EI28)</f>
        <v>CE</v>
      </c>
      <c r="EI29" s="17" t="str">
        <f>if(raw!EJ28="OK",raw!OB28,raw!EJ28)</f>
        <v>CE</v>
      </c>
      <c r="EJ29" s="17" t="str">
        <f>if(raw!EK28="OK",raw!OC28,raw!EK28)</f>
        <v>CE</v>
      </c>
      <c r="EK29" s="17" t="str">
        <f>if(raw!EL28="OK",raw!OD28,raw!EL28)</f>
        <v>CE</v>
      </c>
      <c r="EL29" s="17" t="str">
        <f>if(raw!EM28="OK",raw!OE28,raw!EM28)</f>
        <v>CE</v>
      </c>
      <c r="EM29" s="17" t="str">
        <f>if(raw!EN28="OK",raw!OF28,raw!EN28)</f>
        <v>CE</v>
      </c>
      <c r="EN29" s="17" t="str">
        <f>if(raw!EO28="OK",raw!OG28,raw!EO28)</f>
        <v>CE</v>
      </c>
      <c r="EO29" s="17" t="str">
        <f>if(raw!EP28="OK",raw!OH28,raw!EP28)</f>
        <v>CE</v>
      </c>
      <c r="EP29" s="17" t="str">
        <f>if(raw!EQ28="OK",raw!OI28,raw!EQ28)</f>
        <v>CE</v>
      </c>
      <c r="EQ29" s="17" t="str">
        <f>if(raw!ER28="OK",raw!OJ28,raw!ER28)</f>
        <v>CE</v>
      </c>
      <c r="ER29" s="17" t="str">
        <f>if(raw!ES28="OK",raw!OK28,raw!ES28)</f>
        <v>CE</v>
      </c>
      <c r="ES29" s="17" t="str">
        <f>if(raw!ET28="OK",raw!OL28,raw!ET28)</f>
        <v>CE</v>
      </c>
      <c r="ET29" s="17" t="str">
        <f>if(raw!EU28="OK",raw!OM28,raw!EU28)</f>
        <v>CE</v>
      </c>
      <c r="EU29" s="17" t="str">
        <f>if(raw!EV28="OK",raw!ON28,raw!EV28)</f>
        <v>CE</v>
      </c>
      <c r="EV29" s="17" t="str">
        <f>if(raw!EW28="OK",raw!OO28,raw!EW28)</f>
        <v>CE</v>
      </c>
      <c r="EW29" s="17" t="str">
        <f>if(raw!EX28="OK",raw!OP28,raw!EX28)</f>
        <v>CE</v>
      </c>
      <c r="EX29" s="17" t="str">
        <f>if(raw!EY28="OK",raw!OQ28,raw!EY28)</f>
        <v>CE</v>
      </c>
      <c r="EY29" s="17" t="str">
        <f>if(raw!EZ28="OK",raw!OR28,raw!EZ28)</f>
        <v>CE</v>
      </c>
      <c r="EZ29" s="17" t="str">
        <f>if(raw!FA28="OK",raw!OS28,raw!FA28)</f>
        <v>CE</v>
      </c>
      <c r="FA29" s="17" t="str">
        <f>if(raw!FB28="OK",raw!OT28,raw!FB28)</f>
        <v>CE</v>
      </c>
      <c r="FB29" s="17" t="str">
        <f>if(raw!FC28="OK",raw!OU28,raw!FC28)</f>
        <v>CE</v>
      </c>
      <c r="FC29" s="17" t="str">
        <f>if(raw!FD28="OK",raw!OV28,raw!FD28)</f>
        <v>CE</v>
      </c>
      <c r="FD29" s="17" t="str">
        <f>if(raw!FE28="OK",raw!OW28,raw!FE28)</f>
        <v>CE</v>
      </c>
      <c r="FE29" s="17" t="str">
        <f>if(raw!FF28="OK",raw!OX28,raw!FF28)</f>
        <v>CE</v>
      </c>
      <c r="FF29" s="17" t="str">
        <f>if(raw!FG28="OK",raw!OY28,raw!FG28)</f>
        <v>x</v>
      </c>
      <c r="FG29" s="16">
        <f>if(raw!FH28="OK",raw!OZ28,raw!FH28)</f>
        <v>25</v>
      </c>
      <c r="FH29" s="17">
        <f>if(raw!FI28="OK",raw!PA28,raw!FI28)</f>
        <v>13</v>
      </c>
      <c r="FI29" s="17" t="str">
        <f>if(raw!FJ28="OK",raw!PB28,raw!FJ28)</f>
        <v>WA</v>
      </c>
      <c r="FJ29" s="17" t="str">
        <f>if(raw!FK28="OK",raw!PC28,raw!FK28)</f>
        <v>WA</v>
      </c>
      <c r="FK29" s="17" t="str">
        <f>if(raw!FL28="OK",raw!PD28,raw!FL28)</f>
        <v>x</v>
      </c>
      <c r="FL29" s="16" t="str">
        <f>if(raw!FM28="OK",raw!PE28,raw!FM28)</f>
        <v>WA</v>
      </c>
      <c r="FM29" s="17">
        <f>if(raw!FN28="OK",raw!PF28,raw!FN28)</f>
        <v>1</v>
      </c>
      <c r="FN29" s="17" t="str">
        <f>if(raw!FO28="OK",raw!PG28,raw!FO28)</f>
        <v>WA</v>
      </c>
      <c r="FO29" s="17" t="str">
        <f>if(raw!FP28="OK",raw!PH28,raw!FP28)</f>
        <v>WA</v>
      </c>
      <c r="FP29" s="17" t="str">
        <f>if(raw!FQ28="OK",raw!PI28,raw!FQ28)</f>
        <v>WA</v>
      </c>
      <c r="FQ29" s="17" t="str">
        <f>if(raw!FR28="OK",raw!PJ28,raw!FR28)</f>
        <v>TLE</v>
      </c>
      <c r="FR29" s="17" t="str">
        <f>if(raw!FS28="OK",raw!PK28,raw!FS28)</f>
        <v>TLE</v>
      </c>
      <c r="FS29" s="17" t="str">
        <f>if(raw!FT28="OK",raw!PL28,raw!FT28)</f>
        <v>TLE</v>
      </c>
      <c r="FT29" s="17" t="str">
        <f>if(raw!FU28="OK",raw!PM28,raw!FU28)</f>
        <v>TLE</v>
      </c>
      <c r="FU29" s="17" t="str">
        <f>if(raw!FV28="OK",raw!PN28,raw!FV28)</f>
        <v>TLE</v>
      </c>
      <c r="FV29" s="17" t="str">
        <f>if(raw!FW28="OK",raw!PO28,raw!FW28)</f>
        <v>TLE</v>
      </c>
      <c r="FW29" s="17" t="str">
        <f>if(raw!FX28="OK",raw!PP28,raw!FX28)</f>
        <v>TLE</v>
      </c>
      <c r="FX29" s="17" t="str">
        <f>if(raw!FY28="OK",raw!PQ28,raw!FY28)</f>
        <v>TLE</v>
      </c>
      <c r="FY29" s="17" t="str">
        <f>if(raw!FZ28="OK",raw!PR28,raw!FZ28)</f>
        <v>TLE</v>
      </c>
      <c r="FZ29" s="17" t="str">
        <f>if(raw!GA28="OK",raw!PS28,raw!GA28)</f>
        <v>TLE</v>
      </c>
      <c r="GA29" s="17" t="str">
        <f>if(raw!GB28="OK",raw!PT28,raw!GB28)</f>
        <v>TLE</v>
      </c>
      <c r="GB29" s="17" t="str">
        <f>if(raw!GC28="OK",raw!PU28,raw!GC28)</f>
        <v>TLE</v>
      </c>
      <c r="GC29" s="17" t="str">
        <f>if(raw!GD28="OK",raw!PV28,raw!GD28)</f>
        <v>TLE</v>
      </c>
      <c r="GD29" s="17" t="str">
        <f>if(raw!GE28="OK",raw!PW28,raw!GE28)</f>
        <v>TLE</v>
      </c>
      <c r="GE29" s="17" t="str">
        <f>if(raw!GF28="OK",raw!PX28,raw!GF28)</f>
        <v>TLE</v>
      </c>
      <c r="GF29" s="17" t="str">
        <f>if(raw!GG28="OK",raw!PY28,raw!GG28)</f>
        <v>TLE</v>
      </c>
      <c r="GG29" s="17" t="str">
        <f>if(raw!GH28="OK",raw!PZ28,raw!GH28)</f>
        <v>TLE</v>
      </c>
      <c r="GH29" s="17" t="str">
        <f>if(raw!GI28="OK",raw!QA28,raw!GI28)</f>
        <v>TLE</v>
      </c>
      <c r="GI29" s="17" t="str">
        <f>if(raw!GJ28="OK",raw!QB28,raw!GJ28)</f>
        <v>TLE</v>
      </c>
      <c r="GJ29" s="17" t="str">
        <f>if(raw!GK28="OK",raw!QC28,raw!GK28)</f>
        <v>TLE</v>
      </c>
      <c r="GK29" s="17" t="str">
        <f>if(raw!GL28="OK",raw!QD28,raw!GL28)</f>
        <v>TLE</v>
      </c>
      <c r="GL29" s="17" t="str">
        <f>if(raw!GM28="OK",raw!QE28,raw!GM28)</f>
        <v>TLE</v>
      </c>
      <c r="GM29" s="17" t="str">
        <f>if(raw!GN28="OK",raw!QF28,raw!GN28)</f>
        <v>TLE</v>
      </c>
      <c r="GN29" s="17" t="str">
        <f>if(raw!GO28="OK",raw!QG28,raw!GO28)</f>
        <v>TLE</v>
      </c>
      <c r="GO29" s="17" t="str">
        <f>if(raw!GP28="OK",raw!QH28,raw!GP28)</f>
        <v>TLE</v>
      </c>
      <c r="GP29" s="17" t="str">
        <f>if(raw!GQ28="OK",raw!QI28,raw!GQ28)</f>
        <v>TLE</v>
      </c>
      <c r="GQ29" s="17" t="str">
        <f>if(raw!GR28="OK",raw!QJ28,raw!GR28)</f>
        <v>TLE</v>
      </c>
      <c r="GR29" s="17" t="str">
        <f>if(raw!GS28="OK",raw!QK28,raw!GS28)</f>
        <v>TLE</v>
      </c>
      <c r="GS29" s="17" t="str">
        <f>if(raw!GT28="OK",raw!QL28,raw!GT28)</f>
        <v>TLE</v>
      </c>
      <c r="GT29" s="17" t="str">
        <f>if(raw!GU28="OK",raw!QM28,raw!GU28)</f>
        <v>TLE</v>
      </c>
      <c r="GU29" s="17" t="str">
        <f>if(raw!GV28="OK",raw!QN28,raw!GV28)</f>
        <v>TLE</v>
      </c>
      <c r="GV29" s="17" t="str">
        <f>if(raw!GW28="OK",raw!QO28,raw!GW28)</f>
        <v>TLE</v>
      </c>
      <c r="GW29" s="17" t="str">
        <f>if(raw!GX28="OK",raw!QP28,raw!GX28)</f>
        <v>TLE</v>
      </c>
      <c r="GX29" s="17" t="str">
        <f>if(raw!GY28="OK",raw!QQ28,raw!GY28)</f>
        <v>TLE</v>
      </c>
      <c r="GY29" s="17" t="str">
        <f>if(raw!GZ28="OK",raw!QR28,raw!GZ28)</f>
        <v>TLE</v>
      </c>
      <c r="GZ29" s="17" t="str">
        <f>if(raw!HA28="OK",raw!QS28,raw!HA28)</f>
        <v>TLE</v>
      </c>
      <c r="HA29" s="17" t="str">
        <f>if(raw!HB28="OK",raw!QT28,raw!HB28)</f>
        <v>TLE</v>
      </c>
      <c r="HB29" s="17" t="str">
        <f>if(raw!HC28="OK",raw!QU28,raw!HC28)</f>
        <v>TLE</v>
      </c>
      <c r="HC29" s="17" t="str">
        <f>if(raw!HD28="OK",raw!QV28,raw!HD28)</f>
        <v>TLE</v>
      </c>
      <c r="HD29" s="17" t="str">
        <f>if(raw!HE28="OK",raw!QW28,raw!HE28)</f>
        <v>TLE</v>
      </c>
      <c r="HE29" s="17" t="str">
        <f>if(raw!HF28="OK",raw!QX28,raw!HF28)</f>
        <v>TLE</v>
      </c>
      <c r="HF29" s="17" t="str">
        <f>if(raw!HG28="OK",raw!QY28,raw!HG28)</f>
        <v>TLE</v>
      </c>
      <c r="HG29" s="17" t="str">
        <f>if(raw!HH28="OK",raw!QZ28,raw!HH28)</f>
        <v>TLE</v>
      </c>
      <c r="HH29" s="17" t="str">
        <f>if(raw!HI28="OK",raw!RA28,raw!HI28)</f>
        <v>TLE</v>
      </c>
      <c r="HI29" s="17" t="str">
        <f>if(raw!HJ28="OK",raw!RB28,raw!HJ28)</f>
        <v>TLE</v>
      </c>
      <c r="HJ29" s="17" t="str">
        <f>if(raw!HK28="OK",raw!RC28,raw!HK28)</f>
        <v>TLE</v>
      </c>
      <c r="HK29" s="17" t="str">
        <f>if(raw!HL28="OK",raw!RD28,raw!HL28)</f>
        <v>TLE</v>
      </c>
      <c r="HL29" s="17" t="str">
        <f>if(raw!HM28="OK",raw!RE28,raw!HM28)</f>
        <v>TLE</v>
      </c>
      <c r="HM29" s="17" t="str">
        <f>if(raw!HN28="OK",raw!RF28,raw!HN28)</f>
        <v>TLE</v>
      </c>
      <c r="HN29" s="17" t="str">
        <f>if(raw!HO28="OK",raw!RG28,raw!HO28)</f>
        <v>TLE</v>
      </c>
      <c r="HO29" s="17" t="str">
        <f>if(raw!HP28="OK",raw!RH28,raw!HP28)</f>
        <v>TLE</v>
      </c>
      <c r="HP29" s="17" t="str">
        <f>if(raw!HQ28="OK",raw!RI28,raw!HQ28)</f>
        <v>TLE</v>
      </c>
      <c r="HQ29" s="17" t="str">
        <f>if(raw!HR28="OK",raw!RJ28,raw!HR28)</f>
        <v>x</v>
      </c>
      <c r="HR29" s="16">
        <f>if(raw!HS28="OK",raw!RK28,raw!HS28)</f>
        <v>1</v>
      </c>
      <c r="HS29" s="17">
        <f>if(raw!HT28="OK",raw!RL28,raw!HT28)</f>
        <v>1</v>
      </c>
      <c r="HT29" s="17">
        <f>if(raw!HU28="OK",raw!RM28,raw!HU28)</f>
        <v>1</v>
      </c>
      <c r="HU29" s="17">
        <f>if(raw!HV28="OK",raw!RN28,raw!HV28)</f>
        <v>1</v>
      </c>
      <c r="HV29" s="17">
        <f>if(raw!HW28="OK",raw!RO28,raw!HW28)</f>
        <v>1</v>
      </c>
      <c r="HW29" s="17">
        <f>if(raw!HX28="OK",raw!RP28,raw!HX28)</f>
        <v>1</v>
      </c>
      <c r="HX29" s="17">
        <f>if(raw!HY28="OK",raw!RQ28,raw!HY28)</f>
        <v>1</v>
      </c>
      <c r="HY29" s="17">
        <f>if(raw!HZ28="OK",raw!RR28,raw!HZ28)</f>
        <v>1</v>
      </c>
      <c r="HZ29" s="17">
        <f>if(raw!IA28="OK",raw!RS28,raw!IA28)</f>
        <v>1</v>
      </c>
      <c r="IA29" s="17">
        <f>if(raw!IB28="OK",raw!RT28,raw!IB28)</f>
        <v>1</v>
      </c>
      <c r="IB29" s="17">
        <f>if(raw!IC28="OK",raw!RU28,raw!IC28)</f>
        <v>1</v>
      </c>
      <c r="IC29" s="17">
        <f>if(raw!ID28="OK",raw!RV28,raw!ID28)</f>
        <v>1</v>
      </c>
      <c r="ID29" s="17">
        <f>if(raw!IE28="OK",raw!RW28,raw!IE28)</f>
        <v>1</v>
      </c>
      <c r="IE29" s="17">
        <f>if(raw!IF28="OK",raw!RX28,raw!IF28)</f>
        <v>1</v>
      </c>
      <c r="IF29" s="17">
        <f>if(raw!IG28="OK",raw!RY28,raw!IG28)</f>
        <v>1</v>
      </c>
      <c r="IG29" s="17">
        <f>if(raw!IH28="OK",raw!RZ28,raw!IH28)</f>
        <v>1</v>
      </c>
      <c r="IH29" s="17">
        <f>if(raw!II28="OK",raw!SA28,raw!II28)</f>
        <v>1</v>
      </c>
      <c r="II29" s="17">
        <f>if(raw!IJ28="OK",raw!SB28,raw!IJ28)</f>
        <v>1</v>
      </c>
      <c r="IJ29" s="17">
        <f>if(raw!IK28="OK",raw!SC28,raw!IK28)</f>
        <v>1</v>
      </c>
      <c r="IK29" s="17">
        <f>if(raw!IL28="OK",raw!SD28,raw!IL28)</f>
        <v>1</v>
      </c>
      <c r="IL29" s="17" t="str">
        <f>if(raw!IM28="OK",raw!SE28,raw!IM28)</f>
        <v>TLE</v>
      </c>
      <c r="IM29" s="17">
        <f>if(raw!IN28="OK",raw!SF28,raw!IN28)</f>
        <v>1</v>
      </c>
      <c r="IN29" s="17" t="str">
        <f>if(raw!IO28="OK",raw!SG28,raw!IO28)</f>
        <v>TLE</v>
      </c>
      <c r="IO29" s="17" t="str">
        <f>if(raw!IP28="OK",raw!SH28,raw!IP28)</f>
        <v>TLE</v>
      </c>
      <c r="IP29" s="17" t="str">
        <f>if(raw!IQ28="OK",raw!SI28,raw!IQ28)</f>
        <v>TLE</v>
      </c>
      <c r="IQ29" s="17">
        <f>if(raw!IR28="OK",raw!SJ28,raw!IR28)</f>
        <v>1</v>
      </c>
      <c r="IR29" s="17">
        <f>if(raw!IS28="OK",raw!SK28,raw!IS28)</f>
        <v>1</v>
      </c>
      <c r="IS29" s="17" t="str">
        <f>if(raw!IT28="OK",raw!SL28,raw!IT28)</f>
        <v>WA</v>
      </c>
      <c r="IT29" s="17" t="str">
        <f>if(raw!IU28="OK",raw!SM28,raw!IU28)</f>
        <v>WA</v>
      </c>
      <c r="IU29" s="17" t="str">
        <f>if(raw!IV28="OK",raw!SN28,raw!IV28)</f>
        <v>WA</v>
      </c>
      <c r="IV29" s="17" t="str">
        <f>if(raw!IW28="OK",raw!SO28,raw!IW28)</f>
        <v>WA</v>
      </c>
      <c r="IW29" s="17" t="str">
        <f>if(raw!IX28="OK",raw!SP28,raw!IX28)</f>
        <v>WA</v>
      </c>
      <c r="IX29" s="17" t="str">
        <f>if(raw!IY28="OK",raw!SQ28,raw!IY28)</f>
        <v>WA</v>
      </c>
      <c r="IY29" s="17" t="str">
        <f>if(raw!IZ28="OK",raw!SR28,raw!IZ28)</f>
        <v>WA</v>
      </c>
      <c r="IZ29" s="17" t="str">
        <f>if(raw!JA28="OK",raw!SS28,raw!JA28)</f>
        <v>WA</v>
      </c>
      <c r="JA29" s="17" t="str">
        <f>if(raw!JB28="OK",raw!ST28,raw!JB28)</f>
        <v>WA</v>
      </c>
      <c r="JB29" s="17" t="str">
        <f>if(raw!JC28="OK",raw!SU28,raw!JC28)</f>
        <v>WA</v>
      </c>
      <c r="JC29" s="17" t="str">
        <f>if(raw!JD28="OK",raw!SV28,raw!JD28)</f>
        <v>WA</v>
      </c>
      <c r="JD29" s="17" t="str">
        <f>if(raw!JE28="OK",raw!SW28,raw!JE28)</f>
        <v>WA</v>
      </c>
      <c r="JE29" s="17" t="str">
        <f>if(raw!JF28="OK",raw!SX28,raw!JF28)</f>
        <v>WA</v>
      </c>
      <c r="JF29" s="17" t="str">
        <f>if(raw!JG28="OK",raw!SY28,raw!JG28)</f>
        <v>WA</v>
      </c>
      <c r="JG29" s="17" t="str">
        <f>if(raw!JH28="OK",raw!SZ28,raw!JH28)</f>
        <v>WA</v>
      </c>
      <c r="JH29" s="17" t="str">
        <f>if(raw!JI28="OK",raw!TA28,raw!JI28)</f>
        <v>WA</v>
      </c>
      <c r="JI29" s="17" t="str">
        <f>if(raw!JJ28="OK",raw!TB28,raw!JJ28)</f>
        <v>WA</v>
      </c>
      <c r="JJ29" s="17" t="str">
        <f>if(raw!JK28="OK",raw!TC28,raw!JK28)</f>
        <v>WA</v>
      </c>
    </row>
    <row r="30">
      <c r="A30" s="13"/>
      <c r="B30" s="13">
        <f t="shared" si="4"/>
        <v>28</v>
      </c>
      <c r="C30" s="14" t="str">
        <f>raw!B29</f>
        <v>MilosP</v>
      </c>
      <c r="D30" s="14" t="str">
        <f>raw!C29</f>
        <v>Miloš</v>
      </c>
      <c r="E30" s="14" t="str">
        <f>raw!D29</f>
        <v>Purić</v>
      </c>
      <c r="F30" s="15">
        <f t="shared" si="2"/>
        <v>71</v>
      </c>
      <c r="G30" s="14" t="str">
        <f>raw!F29</f>
        <v>ODOBREN</v>
      </c>
      <c r="H30" s="14" t="str">
        <f>raw!G29</f>
        <v>Stari grad</v>
      </c>
      <c r="I30" s="14" t="str">
        <f>raw!H29</f>
        <v>Matematička gimnazija</v>
      </c>
      <c r="J30" s="14" t="str">
        <f>raw!I29</f>
        <v>I</v>
      </c>
      <c r="K30" s="14" t="str">
        <f>raw!J29</f>
        <v>B</v>
      </c>
      <c r="L30" s="14" t="str">
        <f>raw!K29</f>
        <v>Mijodrag Đurišić</v>
      </c>
      <c r="M30" s="16">
        <f>raw!M29</f>
        <v>0</v>
      </c>
      <c r="N30" s="17">
        <f>raw!N29</f>
        <v>13</v>
      </c>
      <c r="O30" s="17" t="str">
        <f>raw!O29</f>
        <v>-</v>
      </c>
      <c r="P30" s="17">
        <f>raw!Q29</f>
        <v>25</v>
      </c>
      <c r="Q30" s="17" t="str">
        <f>raw!R29</f>
        <v>-</v>
      </c>
      <c r="R30" s="17">
        <f>raw!S29</f>
        <v>33</v>
      </c>
      <c r="S30" s="17" t="str">
        <f>if(raw!T29="OK",raw!JL29,raw!T29)</f>
        <v>x</v>
      </c>
      <c r="T30" s="17" t="str">
        <f>if(raw!U29="OK",raw!JM29,raw!U29)</f>
        <v>x</v>
      </c>
      <c r="U30" s="16">
        <f>if(raw!V29="OK",raw!JN29,raw!V29)</f>
        <v>1</v>
      </c>
      <c r="V30" s="17" t="str">
        <f>if(raw!W29="OK",raw!JO29,raw!W29)</f>
        <v>WA</v>
      </c>
      <c r="W30" s="17" t="str">
        <f>if(raw!X29="OK",raw!JP29,raw!X29)</f>
        <v>TLE</v>
      </c>
      <c r="X30" s="17" t="str">
        <f>if(raw!Y29="OK",raw!JQ29,raw!Y29)</f>
        <v>TLE</v>
      </c>
      <c r="Y30" s="17" t="str">
        <f>if(raw!Z29="OK",raw!JR29,raw!Z29)</f>
        <v>TLE</v>
      </c>
      <c r="Z30" s="17" t="str">
        <f>if(raw!AA29="OK",raw!JS29,raw!AA29)</f>
        <v>RTE</v>
      </c>
      <c r="AA30" s="17" t="str">
        <f>if(raw!AB29="OK",raw!JT29,raw!AB29)</f>
        <v>RTE</v>
      </c>
      <c r="AB30" s="17" t="str">
        <f>if(raw!AC29="OK",raw!JU29,raw!AC29)</f>
        <v>RTE</v>
      </c>
      <c r="AC30" s="17" t="str">
        <f>if(raw!AD29="OK",raw!JV29,raw!AD29)</f>
        <v>RTE</v>
      </c>
      <c r="AD30" s="17" t="str">
        <f>if(raw!AE29="OK",raw!JW29,raw!AE29)</f>
        <v>RTE</v>
      </c>
      <c r="AE30" s="17" t="str">
        <f>if(raw!AF29="OK",raw!JX29,raw!AF29)</f>
        <v>RTE</v>
      </c>
      <c r="AF30" s="17" t="str">
        <f>if(raw!AG29="OK",raw!JY29,raw!AG29)</f>
        <v>RTE</v>
      </c>
      <c r="AG30" s="17" t="str">
        <f>if(raw!AH29="OK",raw!JZ29,raw!AH29)</f>
        <v>RTE</v>
      </c>
      <c r="AH30" s="17" t="str">
        <f>if(raw!AI29="OK",raw!KA29,raw!AI29)</f>
        <v>RTE</v>
      </c>
      <c r="AI30" s="17" t="str">
        <f>if(raw!AJ29="OK",raw!KB29,raw!AJ29)</f>
        <v>RTE</v>
      </c>
      <c r="AJ30" s="17" t="str">
        <f>if(raw!AK29="OK",raw!KC29,raw!AK29)</f>
        <v>RTE</v>
      </c>
      <c r="AK30" s="17" t="str">
        <f>if(raw!AL29="OK",raw!KD29,raw!AL29)</f>
        <v>RTE</v>
      </c>
      <c r="AL30" s="17" t="str">
        <f>if(raw!AM29="OK",raw!KE29,raw!AM29)</f>
        <v>RTE</v>
      </c>
      <c r="AM30" s="17" t="str">
        <f>if(raw!AN29="OK",raw!KF29,raw!AN29)</f>
        <v>RTE</v>
      </c>
      <c r="AN30" s="17" t="str">
        <f>if(raw!AO29="OK",raw!KG29,raw!AO29)</f>
        <v>RTE</v>
      </c>
      <c r="AO30" s="17" t="str">
        <f>if(raw!AP29="OK",raw!KH29,raw!AP29)</f>
        <v>x</v>
      </c>
      <c r="AP30" s="16" t="str">
        <f>if(raw!AQ29="OK",raw!KI29,raw!AQ29)</f>
        <v>RTE</v>
      </c>
      <c r="AQ30" s="17">
        <f>if(raw!AR29="OK",raw!KJ29,raw!AR29)</f>
        <v>1</v>
      </c>
      <c r="AR30" s="17">
        <f>if(raw!AS29="OK",raw!KK29,raw!AS29)</f>
        <v>1</v>
      </c>
      <c r="AS30" s="17">
        <f>if(raw!AT29="OK",raw!KL29,raw!AT29)</f>
        <v>1</v>
      </c>
      <c r="AT30" s="17">
        <f>if(raw!AU29="OK",raw!KM29,raw!AU29)</f>
        <v>1</v>
      </c>
      <c r="AU30" s="17">
        <f>if(raw!AV29="OK",raw!KN29,raw!AV29)</f>
        <v>1</v>
      </c>
      <c r="AV30" s="17">
        <f>if(raw!AW29="OK",raw!KO29,raw!AW29)</f>
        <v>1</v>
      </c>
      <c r="AW30" s="17">
        <f>if(raw!AX29="OK",raw!KP29,raw!AX29)</f>
        <v>1</v>
      </c>
      <c r="AX30" s="17" t="str">
        <f>if(raw!AY29="OK",raw!KQ29,raw!AY29)</f>
        <v>RTE</v>
      </c>
      <c r="AY30" s="17" t="str">
        <f>if(raw!AZ29="OK",raw!KR29,raw!AZ29)</f>
        <v>RTE</v>
      </c>
      <c r="AZ30" s="17" t="str">
        <f>if(raw!BA29="OK",raw!KS29,raw!BA29)</f>
        <v>RTE</v>
      </c>
      <c r="BA30" s="17" t="str">
        <f>if(raw!BB29="OK",raw!KT29,raw!BB29)</f>
        <v>RTE</v>
      </c>
      <c r="BB30" s="17" t="str">
        <f>if(raw!BC29="OK",raw!KU29,raw!BC29)</f>
        <v>RTE</v>
      </c>
      <c r="BC30" s="17" t="str">
        <f>if(raw!BD29="OK",raw!KV29,raw!BD29)</f>
        <v>RTE</v>
      </c>
      <c r="BD30" s="17" t="str">
        <f>if(raw!BE29="OK",raw!KW29,raw!BE29)</f>
        <v>RTE</v>
      </c>
      <c r="BE30" s="17" t="str">
        <f>if(raw!BF29="OK",raw!KX29,raw!BF29)</f>
        <v>RTE</v>
      </c>
      <c r="BF30" s="17" t="str">
        <f>if(raw!BG29="OK",raw!KY29,raw!BG29)</f>
        <v>RTE</v>
      </c>
      <c r="BG30" s="17" t="str">
        <f>if(raw!BH29="OK",raw!KZ29,raw!BH29)</f>
        <v>RTE</v>
      </c>
      <c r="BH30" s="17" t="str">
        <f>if(raw!BI29="OK",raw!LA29,raw!BI29)</f>
        <v>RTE</v>
      </c>
      <c r="BI30" s="17" t="str">
        <f>if(raw!BJ29="OK",raw!LB29,raw!BJ29)</f>
        <v>RTE</v>
      </c>
      <c r="BJ30" s="17" t="str">
        <f>if(raw!BK29="OK",raw!LC29,raw!BK29)</f>
        <v>RTE</v>
      </c>
      <c r="BK30" s="17" t="str">
        <f>if(raw!BL29="OK",raw!LD29,raw!BL29)</f>
        <v>RTE</v>
      </c>
      <c r="BL30" s="17" t="str">
        <f>if(raw!BM29="OK",raw!LE29,raw!BM29)</f>
        <v>RTE</v>
      </c>
      <c r="BM30" s="17" t="str">
        <f>if(raw!BN29="OK",raw!LF29,raw!BN29)</f>
        <v>RTE</v>
      </c>
      <c r="BN30" s="17" t="str">
        <f>if(raw!BO29="OK",raw!LG29,raw!BO29)</f>
        <v>RTE</v>
      </c>
      <c r="BO30" s="17" t="str">
        <f>if(raw!BP29="OK",raw!LH29,raw!BP29)</f>
        <v>RTE</v>
      </c>
      <c r="BP30" s="17" t="str">
        <f>if(raw!BQ29="OK",raw!LI29,raw!BQ29)</f>
        <v>RTE</v>
      </c>
      <c r="BQ30" s="17" t="str">
        <f>if(raw!BR29="OK",raw!LJ29,raw!BR29)</f>
        <v>RTE</v>
      </c>
      <c r="BR30" s="17" t="str">
        <f>if(raw!BS29="OK",raw!LK29,raw!BS29)</f>
        <v>RTE</v>
      </c>
      <c r="BS30" s="17" t="str">
        <f>if(raw!BT29="OK",raw!LL29,raw!BT29)</f>
        <v>RTE</v>
      </c>
      <c r="BT30" s="17" t="str">
        <f>if(raw!BU29="OK",raw!LM29,raw!BU29)</f>
        <v>RTE</v>
      </c>
      <c r="BU30" s="17" t="str">
        <f>if(raw!BV29="OK",raw!LN29,raw!BV29)</f>
        <v>RTE</v>
      </c>
      <c r="BV30" s="17" t="str">
        <f>if(raw!BW29="OK",raw!LO29,raw!BW29)</f>
        <v>RTE</v>
      </c>
      <c r="BW30" s="17" t="str">
        <f>if(raw!BX29="OK",raw!LP29,raw!BX29)</f>
        <v>RTE</v>
      </c>
      <c r="BX30" s="17" t="str">
        <f>if(raw!BY29="OK",raw!LQ29,raw!BY29)</f>
        <v>RTE</v>
      </c>
      <c r="BY30" s="17" t="str">
        <f>if(raw!BZ29="OK",raw!LR29,raw!BZ29)</f>
        <v>RTE</v>
      </c>
      <c r="BZ30" s="17" t="str">
        <f>if(raw!CA29="OK",raw!LS29,raw!CA29)</f>
        <v>RTE</v>
      </c>
      <c r="CA30" s="17" t="str">
        <f>if(raw!CB29="OK",raw!LT29,raw!CB29)</f>
        <v>RTE</v>
      </c>
      <c r="CB30" s="17" t="str">
        <f>if(raw!CC29="OK",raw!LU29,raw!CC29)</f>
        <v>RTE</v>
      </c>
      <c r="CC30" s="17" t="str">
        <f>if(raw!CD29="OK",raw!LV29,raw!CD29)</f>
        <v>RTE</v>
      </c>
      <c r="CD30" s="17" t="str">
        <f>if(raw!CE29="OK",raw!LW29,raw!CE29)</f>
        <v>RTE</v>
      </c>
      <c r="CE30" s="17" t="str">
        <f>if(raw!CF29="OK",raw!LX29,raw!CF29)</f>
        <v>RTE</v>
      </c>
      <c r="CF30" s="17" t="str">
        <f>if(raw!CG29="OK",raw!LY29,raw!CG29)</f>
        <v>RTE</v>
      </c>
      <c r="CG30" s="17" t="str">
        <f>if(raw!CH29="OK",raw!LZ29,raw!CH29)</f>
        <v>RTE</v>
      </c>
      <c r="CH30" s="17" t="str">
        <f>if(raw!CI29="OK",raw!MA29,raw!CI29)</f>
        <v>RTE</v>
      </c>
      <c r="CI30" s="17" t="str">
        <f>if(raw!CJ29="OK",raw!MB29,raw!CJ29)</f>
        <v>RTE</v>
      </c>
      <c r="CJ30" s="17" t="str">
        <f>if(raw!CK29="OK",raw!MC29,raw!CK29)</f>
        <v>RTE</v>
      </c>
      <c r="CK30" s="17" t="str">
        <f>if(raw!CL29="OK",raw!MD29,raw!CL29)</f>
        <v>RTE</v>
      </c>
      <c r="CL30" s="17" t="str">
        <f>if(raw!CM29="OK",raw!ME29,raw!CM29)</f>
        <v>RTE</v>
      </c>
      <c r="CM30" s="17" t="str">
        <f>if(raw!CN29="OK",raw!MF29,raw!CN29)</f>
        <v>RTE</v>
      </c>
      <c r="CN30" s="17" t="str">
        <f>if(raw!CO29="OK",raw!MG29,raw!CO29)</f>
        <v>RTE</v>
      </c>
      <c r="CO30" s="17" t="str">
        <f>if(raw!CP29="OK",raw!MH29,raw!CP29)</f>
        <v>RTE</v>
      </c>
      <c r="CP30" s="17" t="str">
        <f>if(raw!CQ29="OK",raw!MI29,raw!CQ29)</f>
        <v>RTE</v>
      </c>
      <c r="CQ30" s="17" t="str">
        <f>if(raw!CR29="OK",raw!MJ29,raw!CR29)</f>
        <v>RTE</v>
      </c>
      <c r="CR30" s="17" t="str">
        <f>if(raw!CS29="OK",raw!MK29,raw!CS29)</f>
        <v>RTE</v>
      </c>
      <c r="CS30" s="17" t="str">
        <f>if(raw!CT29="OK",raw!ML29,raw!CT29)</f>
        <v>RTE</v>
      </c>
      <c r="CT30" s="17" t="str">
        <f>if(raw!CU29="OK",raw!MM29,raw!CU29)</f>
        <v>RTE</v>
      </c>
      <c r="CU30" s="17" t="str">
        <f>if(raw!CV29="OK",raw!MN29,raw!CV29)</f>
        <v>RTE</v>
      </c>
      <c r="CV30" s="17" t="str">
        <f>if(raw!CW29="OK",raw!MO29,raw!CW29)</f>
        <v>RTE</v>
      </c>
      <c r="CW30" s="17" t="str">
        <f>if(raw!CX29="OK",raw!MP29,raw!CX29)</f>
        <v>RTE</v>
      </c>
      <c r="CX30" s="17" t="str">
        <f>if(raw!CY29="OK",raw!MQ29,raw!CY29)</f>
        <v>RTE</v>
      </c>
      <c r="CY30" s="17" t="str">
        <f>if(raw!CZ29="OK",raw!MR29,raw!CZ29)</f>
        <v>x</v>
      </c>
      <c r="CZ30" s="16" t="str">
        <f>if(raw!DA29="OK",raw!MS29,raw!DA29)</f>
        <v>-</v>
      </c>
      <c r="DA30" s="17" t="str">
        <f>if(raw!DB29="OK",raw!MT29,raw!DB29)</f>
        <v>-</v>
      </c>
      <c r="DB30" s="17" t="str">
        <f>if(raw!DC29="OK",raw!MU29,raw!DC29)</f>
        <v>-</v>
      </c>
      <c r="DC30" s="17" t="str">
        <f>if(raw!DD29="OK",raw!MV29,raw!DD29)</f>
        <v>-</v>
      </c>
      <c r="DD30" s="17" t="str">
        <f>if(raw!DE29="OK",raw!MW29,raw!DE29)</f>
        <v>-</v>
      </c>
      <c r="DE30" s="17" t="str">
        <f>if(raw!DF29="OK",raw!MX29,raw!DF29)</f>
        <v>-</v>
      </c>
      <c r="DF30" s="17" t="str">
        <f>if(raw!DG29="OK",raw!MY29,raw!DG29)</f>
        <v>-</v>
      </c>
      <c r="DG30" s="17" t="str">
        <f>if(raw!DH29="OK",raw!MZ29,raw!DH29)</f>
        <v>-</v>
      </c>
      <c r="DH30" s="17" t="str">
        <f>if(raw!DI29="OK",raw!NA29,raw!DI29)</f>
        <v>-</v>
      </c>
      <c r="DI30" s="17" t="str">
        <f>if(raw!DJ29="OK",raw!NB29,raw!DJ29)</f>
        <v>-</v>
      </c>
      <c r="DJ30" s="17" t="str">
        <f>if(raw!DK29="OK",raw!NC29,raw!DK29)</f>
        <v>-</v>
      </c>
      <c r="DK30" s="17" t="str">
        <f>if(raw!DL29="OK",raw!ND29,raw!DL29)</f>
        <v>-</v>
      </c>
      <c r="DL30" s="17" t="str">
        <f>if(raw!DM29="OK",raw!NE29,raw!DM29)</f>
        <v>-</v>
      </c>
      <c r="DM30" s="17" t="str">
        <f>if(raw!DN29="OK",raw!NF29,raw!DN29)</f>
        <v>-</v>
      </c>
      <c r="DN30" s="17" t="str">
        <f>if(raw!DO29="OK",raw!NG29,raw!DO29)</f>
        <v>-</v>
      </c>
      <c r="DO30" s="17" t="str">
        <f>if(raw!DP29="OK",raw!NH29,raw!DP29)</f>
        <v>-</v>
      </c>
      <c r="DP30" s="17" t="str">
        <f>if(raw!DQ29="OK",raw!NI29,raw!DQ29)</f>
        <v>-</v>
      </c>
      <c r="DQ30" s="17" t="str">
        <f>if(raw!DR29="OK",raw!NJ29,raw!DR29)</f>
        <v>-</v>
      </c>
      <c r="DR30" s="17" t="str">
        <f>if(raw!DS29="OK",raw!NK29,raw!DS29)</f>
        <v>-</v>
      </c>
      <c r="DS30" s="17" t="str">
        <f>if(raw!DT29="OK",raw!NL29,raw!DT29)</f>
        <v>-</v>
      </c>
      <c r="DT30" s="17" t="str">
        <f>if(raw!DU29="OK",raw!NM29,raw!DU29)</f>
        <v>-</v>
      </c>
      <c r="DU30" s="17" t="str">
        <f>if(raw!DV29="OK",raw!NN29,raw!DV29)</f>
        <v>-</v>
      </c>
      <c r="DV30" s="17" t="str">
        <f>if(raw!DW29="OK",raw!NO29,raw!DW29)</f>
        <v>-</v>
      </c>
      <c r="DW30" s="17" t="str">
        <f>if(raw!DX29="OK",raw!NP29,raw!DX29)</f>
        <v>-</v>
      </c>
      <c r="DX30" s="17" t="str">
        <f>if(raw!DY29="OK",raw!NQ29,raw!DY29)</f>
        <v>-</v>
      </c>
      <c r="DY30" s="17" t="str">
        <f>if(raw!DZ29="OK",raw!NR29,raw!DZ29)</f>
        <v>-</v>
      </c>
      <c r="DZ30" s="17" t="str">
        <f>if(raw!EA29="OK",raw!NS29,raw!EA29)</f>
        <v>-</v>
      </c>
      <c r="EA30" s="17" t="str">
        <f>if(raw!EB29="OK",raw!NT29,raw!EB29)</f>
        <v>-</v>
      </c>
      <c r="EB30" s="17" t="str">
        <f>if(raw!EC29="OK",raw!NU29,raw!EC29)</f>
        <v>-</v>
      </c>
      <c r="EC30" s="17" t="str">
        <f>if(raw!ED29="OK",raw!NV29,raw!ED29)</f>
        <v>-</v>
      </c>
      <c r="ED30" s="17" t="str">
        <f>if(raw!EE29="OK",raw!NW29,raw!EE29)</f>
        <v>-</v>
      </c>
      <c r="EE30" s="17" t="str">
        <f>if(raw!EF29="OK",raw!NX29,raw!EF29)</f>
        <v>-</v>
      </c>
      <c r="EF30" s="17" t="str">
        <f>if(raw!EG29="OK",raw!NY29,raw!EG29)</f>
        <v>-</v>
      </c>
      <c r="EG30" s="17" t="str">
        <f>if(raw!EH29="OK",raw!NZ29,raw!EH29)</f>
        <v>-</v>
      </c>
      <c r="EH30" s="17" t="str">
        <f>if(raw!EI29="OK",raw!OA29,raw!EI29)</f>
        <v>-</v>
      </c>
      <c r="EI30" s="17" t="str">
        <f>if(raw!EJ29="OK",raw!OB29,raw!EJ29)</f>
        <v>-</v>
      </c>
      <c r="EJ30" s="17" t="str">
        <f>if(raw!EK29="OK",raw!OC29,raw!EK29)</f>
        <v>-</v>
      </c>
      <c r="EK30" s="17" t="str">
        <f>if(raw!EL29="OK",raw!OD29,raw!EL29)</f>
        <v>-</v>
      </c>
      <c r="EL30" s="17" t="str">
        <f>if(raw!EM29="OK",raw!OE29,raw!EM29)</f>
        <v>-</v>
      </c>
      <c r="EM30" s="17" t="str">
        <f>if(raw!EN29="OK",raw!OF29,raw!EN29)</f>
        <v>-</v>
      </c>
      <c r="EN30" s="17" t="str">
        <f>if(raw!EO29="OK",raw!OG29,raw!EO29)</f>
        <v>-</v>
      </c>
      <c r="EO30" s="17" t="str">
        <f>if(raw!EP29="OK",raw!OH29,raw!EP29)</f>
        <v>-</v>
      </c>
      <c r="EP30" s="17" t="str">
        <f>if(raw!EQ29="OK",raw!OI29,raw!EQ29)</f>
        <v>-</v>
      </c>
      <c r="EQ30" s="17" t="str">
        <f>if(raw!ER29="OK",raw!OJ29,raw!ER29)</f>
        <v>-</v>
      </c>
      <c r="ER30" s="17" t="str">
        <f>if(raw!ES29="OK",raw!OK29,raw!ES29)</f>
        <v>-</v>
      </c>
      <c r="ES30" s="17" t="str">
        <f>if(raw!ET29="OK",raw!OL29,raw!ET29)</f>
        <v>-</v>
      </c>
      <c r="ET30" s="17" t="str">
        <f>if(raw!EU29="OK",raw!OM29,raw!EU29)</f>
        <v>-</v>
      </c>
      <c r="EU30" s="17" t="str">
        <f>if(raw!EV29="OK",raw!ON29,raw!EV29)</f>
        <v>-</v>
      </c>
      <c r="EV30" s="17" t="str">
        <f>if(raw!EW29="OK",raw!OO29,raw!EW29)</f>
        <v>-</v>
      </c>
      <c r="EW30" s="17" t="str">
        <f>if(raw!EX29="OK",raw!OP29,raw!EX29)</f>
        <v>-</v>
      </c>
      <c r="EX30" s="17" t="str">
        <f>if(raw!EY29="OK",raw!OQ29,raw!EY29)</f>
        <v>-</v>
      </c>
      <c r="EY30" s="17" t="str">
        <f>if(raw!EZ29="OK",raw!OR29,raw!EZ29)</f>
        <v>-</v>
      </c>
      <c r="EZ30" s="17" t="str">
        <f>if(raw!FA29="OK",raw!OS29,raw!FA29)</f>
        <v>-</v>
      </c>
      <c r="FA30" s="17" t="str">
        <f>if(raw!FB29="OK",raw!OT29,raw!FB29)</f>
        <v>-</v>
      </c>
      <c r="FB30" s="17" t="str">
        <f>if(raw!FC29="OK",raw!OU29,raw!FC29)</f>
        <v>-</v>
      </c>
      <c r="FC30" s="17" t="str">
        <f>if(raw!FD29="OK",raw!OV29,raw!FD29)</f>
        <v>-</v>
      </c>
      <c r="FD30" s="17" t="str">
        <f>if(raw!FE29="OK",raw!OW29,raw!FE29)</f>
        <v>-</v>
      </c>
      <c r="FE30" s="17" t="str">
        <f>if(raw!FF29="OK",raw!OX29,raw!FF29)</f>
        <v>-</v>
      </c>
      <c r="FF30" s="17" t="str">
        <f>if(raw!FG29="OK",raw!OY29,raw!FG29)</f>
        <v>x</v>
      </c>
      <c r="FG30" s="16">
        <f>if(raw!FH29="OK",raw!OZ29,raw!FH29)</f>
        <v>25</v>
      </c>
      <c r="FH30" s="17" t="str">
        <f>if(raw!FI29="OK",raw!PA29,raw!FI29)</f>
        <v>WA</v>
      </c>
      <c r="FI30" s="17" t="str">
        <f>if(raw!FJ29="OK",raw!PB29,raw!FJ29)</f>
        <v>WA</v>
      </c>
      <c r="FJ30" s="17" t="str">
        <f>if(raw!FK29="OK",raw!PC29,raw!FK29)</f>
        <v>WA</v>
      </c>
      <c r="FK30" s="17" t="str">
        <f>if(raw!FL29="OK",raw!PD29,raw!FL29)</f>
        <v>x</v>
      </c>
      <c r="FL30" s="16" t="str">
        <f>if(raw!FM29="OK",raw!PE29,raw!FM29)</f>
        <v>-</v>
      </c>
      <c r="FM30" s="17" t="str">
        <f>if(raw!FN29="OK",raw!PF29,raw!FN29)</f>
        <v>-</v>
      </c>
      <c r="FN30" s="17" t="str">
        <f>if(raw!FO29="OK",raw!PG29,raw!FO29)</f>
        <v>-</v>
      </c>
      <c r="FO30" s="17" t="str">
        <f>if(raw!FP29="OK",raw!PH29,raw!FP29)</f>
        <v>-</v>
      </c>
      <c r="FP30" s="17" t="str">
        <f>if(raw!FQ29="OK",raw!PI29,raw!FQ29)</f>
        <v>-</v>
      </c>
      <c r="FQ30" s="17" t="str">
        <f>if(raw!FR29="OK",raw!PJ29,raw!FR29)</f>
        <v>-</v>
      </c>
      <c r="FR30" s="17" t="str">
        <f>if(raw!FS29="OK",raw!PK29,raw!FS29)</f>
        <v>-</v>
      </c>
      <c r="FS30" s="17" t="str">
        <f>if(raw!FT29="OK",raw!PL29,raw!FT29)</f>
        <v>-</v>
      </c>
      <c r="FT30" s="17" t="str">
        <f>if(raw!FU29="OK",raw!PM29,raw!FU29)</f>
        <v>-</v>
      </c>
      <c r="FU30" s="17" t="str">
        <f>if(raw!FV29="OK",raw!PN29,raw!FV29)</f>
        <v>-</v>
      </c>
      <c r="FV30" s="17" t="str">
        <f>if(raw!FW29="OK",raw!PO29,raw!FW29)</f>
        <v>-</v>
      </c>
      <c r="FW30" s="17" t="str">
        <f>if(raw!FX29="OK",raw!PP29,raw!FX29)</f>
        <v>-</v>
      </c>
      <c r="FX30" s="17" t="str">
        <f>if(raw!FY29="OK",raw!PQ29,raw!FY29)</f>
        <v>-</v>
      </c>
      <c r="FY30" s="17" t="str">
        <f>if(raw!FZ29="OK",raw!PR29,raw!FZ29)</f>
        <v>-</v>
      </c>
      <c r="FZ30" s="17" t="str">
        <f>if(raw!GA29="OK",raw!PS29,raw!GA29)</f>
        <v>-</v>
      </c>
      <c r="GA30" s="17" t="str">
        <f>if(raw!GB29="OK",raw!PT29,raw!GB29)</f>
        <v>-</v>
      </c>
      <c r="GB30" s="17" t="str">
        <f>if(raw!GC29="OK",raw!PU29,raw!GC29)</f>
        <v>-</v>
      </c>
      <c r="GC30" s="17" t="str">
        <f>if(raw!GD29="OK",raw!PV29,raw!GD29)</f>
        <v>-</v>
      </c>
      <c r="GD30" s="17" t="str">
        <f>if(raw!GE29="OK",raw!PW29,raw!GE29)</f>
        <v>-</v>
      </c>
      <c r="GE30" s="17" t="str">
        <f>if(raw!GF29="OK",raw!PX29,raw!GF29)</f>
        <v>-</v>
      </c>
      <c r="GF30" s="17" t="str">
        <f>if(raw!GG29="OK",raw!PY29,raw!GG29)</f>
        <v>-</v>
      </c>
      <c r="GG30" s="17" t="str">
        <f>if(raw!GH29="OK",raw!PZ29,raw!GH29)</f>
        <v>-</v>
      </c>
      <c r="GH30" s="17" t="str">
        <f>if(raw!GI29="OK",raw!QA29,raw!GI29)</f>
        <v>-</v>
      </c>
      <c r="GI30" s="17" t="str">
        <f>if(raw!GJ29="OK",raw!QB29,raw!GJ29)</f>
        <v>-</v>
      </c>
      <c r="GJ30" s="17" t="str">
        <f>if(raw!GK29="OK",raw!QC29,raw!GK29)</f>
        <v>-</v>
      </c>
      <c r="GK30" s="17" t="str">
        <f>if(raw!GL29="OK",raw!QD29,raw!GL29)</f>
        <v>-</v>
      </c>
      <c r="GL30" s="17" t="str">
        <f>if(raw!GM29="OK",raw!QE29,raw!GM29)</f>
        <v>-</v>
      </c>
      <c r="GM30" s="17" t="str">
        <f>if(raw!GN29="OK",raw!QF29,raw!GN29)</f>
        <v>-</v>
      </c>
      <c r="GN30" s="17" t="str">
        <f>if(raw!GO29="OK",raw!QG29,raw!GO29)</f>
        <v>-</v>
      </c>
      <c r="GO30" s="17" t="str">
        <f>if(raw!GP29="OK",raw!QH29,raw!GP29)</f>
        <v>-</v>
      </c>
      <c r="GP30" s="17" t="str">
        <f>if(raw!GQ29="OK",raw!QI29,raw!GQ29)</f>
        <v>-</v>
      </c>
      <c r="GQ30" s="17" t="str">
        <f>if(raw!GR29="OK",raw!QJ29,raw!GR29)</f>
        <v>-</v>
      </c>
      <c r="GR30" s="17" t="str">
        <f>if(raw!GS29="OK",raw!QK29,raw!GS29)</f>
        <v>-</v>
      </c>
      <c r="GS30" s="17" t="str">
        <f>if(raw!GT29="OK",raw!QL29,raw!GT29)</f>
        <v>-</v>
      </c>
      <c r="GT30" s="17" t="str">
        <f>if(raw!GU29="OK",raw!QM29,raw!GU29)</f>
        <v>-</v>
      </c>
      <c r="GU30" s="17" t="str">
        <f>if(raw!GV29="OK",raw!QN29,raw!GV29)</f>
        <v>-</v>
      </c>
      <c r="GV30" s="17" t="str">
        <f>if(raw!GW29="OK",raw!QO29,raw!GW29)</f>
        <v>-</v>
      </c>
      <c r="GW30" s="17" t="str">
        <f>if(raw!GX29="OK",raw!QP29,raw!GX29)</f>
        <v>-</v>
      </c>
      <c r="GX30" s="17" t="str">
        <f>if(raw!GY29="OK",raw!QQ29,raw!GY29)</f>
        <v>-</v>
      </c>
      <c r="GY30" s="17" t="str">
        <f>if(raw!GZ29="OK",raw!QR29,raw!GZ29)</f>
        <v>-</v>
      </c>
      <c r="GZ30" s="17" t="str">
        <f>if(raw!HA29="OK",raw!QS29,raw!HA29)</f>
        <v>-</v>
      </c>
      <c r="HA30" s="17" t="str">
        <f>if(raw!HB29="OK",raw!QT29,raw!HB29)</f>
        <v>-</v>
      </c>
      <c r="HB30" s="17" t="str">
        <f>if(raw!HC29="OK",raw!QU29,raw!HC29)</f>
        <v>-</v>
      </c>
      <c r="HC30" s="17" t="str">
        <f>if(raw!HD29="OK",raw!QV29,raw!HD29)</f>
        <v>-</v>
      </c>
      <c r="HD30" s="17" t="str">
        <f>if(raw!HE29="OK",raw!QW29,raw!HE29)</f>
        <v>-</v>
      </c>
      <c r="HE30" s="17" t="str">
        <f>if(raw!HF29="OK",raw!QX29,raw!HF29)</f>
        <v>-</v>
      </c>
      <c r="HF30" s="17" t="str">
        <f>if(raw!HG29="OK",raw!QY29,raw!HG29)</f>
        <v>-</v>
      </c>
      <c r="HG30" s="17" t="str">
        <f>if(raw!HH29="OK",raw!QZ29,raw!HH29)</f>
        <v>-</v>
      </c>
      <c r="HH30" s="17" t="str">
        <f>if(raw!HI29="OK",raw!RA29,raw!HI29)</f>
        <v>-</v>
      </c>
      <c r="HI30" s="17" t="str">
        <f>if(raw!HJ29="OK",raw!RB29,raw!HJ29)</f>
        <v>-</v>
      </c>
      <c r="HJ30" s="17" t="str">
        <f>if(raw!HK29="OK",raw!RC29,raw!HK29)</f>
        <v>-</v>
      </c>
      <c r="HK30" s="17" t="str">
        <f>if(raw!HL29="OK",raw!RD29,raw!HL29)</f>
        <v>-</v>
      </c>
      <c r="HL30" s="17" t="str">
        <f>if(raw!HM29="OK",raw!RE29,raw!HM29)</f>
        <v>-</v>
      </c>
      <c r="HM30" s="17" t="str">
        <f>if(raw!HN29="OK",raw!RF29,raw!HN29)</f>
        <v>-</v>
      </c>
      <c r="HN30" s="17" t="str">
        <f>if(raw!HO29="OK",raw!RG29,raw!HO29)</f>
        <v>-</v>
      </c>
      <c r="HO30" s="17" t="str">
        <f>if(raw!HP29="OK",raw!RH29,raw!HP29)</f>
        <v>-</v>
      </c>
      <c r="HP30" s="17" t="str">
        <f>if(raw!HQ29="OK",raw!RI29,raw!HQ29)</f>
        <v>-</v>
      </c>
      <c r="HQ30" s="17" t="str">
        <f>if(raw!HR29="OK",raw!RJ29,raw!HR29)</f>
        <v>x</v>
      </c>
      <c r="HR30" s="16">
        <f>if(raw!HS29="OK",raw!RK29,raw!HS29)</f>
        <v>1</v>
      </c>
      <c r="HS30" s="17">
        <f>if(raw!HT29="OK",raw!RL29,raw!HT29)</f>
        <v>1</v>
      </c>
      <c r="HT30" s="17">
        <f>if(raw!HU29="OK",raw!RM29,raw!HU29)</f>
        <v>1</v>
      </c>
      <c r="HU30" s="17">
        <f>if(raw!HV29="OK",raw!RN29,raw!HV29)</f>
        <v>1</v>
      </c>
      <c r="HV30" s="17">
        <f>if(raw!HW29="OK",raw!RO29,raw!HW29)</f>
        <v>1</v>
      </c>
      <c r="HW30" s="17">
        <f>if(raw!HX29="OK",raw!RP29,raw!HX29)</f>
        <v>1</v>
      </c>
      <c r="HX30" s="17">
        <f>if(raw!HY29="OK",raw!RQ29,raw!HY29)</f>
        <v>1</v>
      </c>
      <c r="HY30" s="17">
        <f>if(raw!HZ29="OK",raw!RR29,raw!HZ29)</f>
        <v>1</v>
      </c>
      <c r="HZ30" s="17">
        <f>if(raw!IA29="OK",raw!RS29,raw!IA29)</f>
        <v>1</v>
      </c>
      <c r="IA30" s="17">
        <f>if(raw!IB29="OK",raw!RT29,raw!IB29)</f>
        <v>1</v>
      </c>
      <c r="IB30" s="17">
        <f>if(raw!IC29="OK",raw!RU29,raw!IC29)</f>
        <v>1</v>
      </c>
      <c r="IC30" s="17">
        <f>if(raw!ID29="OK",raw!RV29,raw!ID29)</f>
        <v>1</v>
      </c>
      <c r="ID30" s="17">
        <f>if(raw!IE29="OK",raw!RW29,raw!IE29)</f>
        <v>1</v>
      </c>
      <c r="IE30" s="17">
        <f>if(raw!IF29="OK",raw!RX29,raw!IF29)</f>
        <v>1</v>
      </c>
      <c r="IF30" s="17">
        <f>if(raw!IG29="OK",raw!RY29,raw!IG29)</f>
        <v>1</v>
      </c>
      <c r="IG30" s="17">
        <f>if(raw!IH29="OK",raw!RZ29,raw!IH29)</f>
        <v>1</v>
      </c>
      <c r="IH30" s="17">
        <f>if(raw!II29="OK",raw!SA29,raw!II29)</f>
        <v>1</v>
      </c>
      <c r="II30" s="17">
        <f>if(raw!IJ29="OK",raw!SB29,raw!IJ29)</f>
        <v>1</v>
      </c>
      <c r="IJ30" s="17" t="str">
        <f>if(raw!IK29="OK",raw!SC29,raw!IK29)</f>
        <v>TLE</v>
      </c>
      <c r="IK30" s="17" t="str">
        <f>if(raw!IL29="OK",raw!SD29,raw!IL29)</f>
        <v>TLE</v>
      </c>
      <c r="IL30" s="17" t="str">
        <f>if(raw!IM29="OK",raw!SE29,raw!IM29)</f>
        <v>TLE</v>
      </c>
      <c r="IM30" s="17" t="str">
        <f>if(raw!IN29="OK",raw!SF29,raw!IN29)</f>
        <v>TLE</v>
      </c>
      <c r="IN30" s="17" t="str">
        <f>if(raw!IO29="OK",raw!SG29,raw!IO29)</f>
        <v>TLE</v>
      </c>
      <c r="IO30" s="17" t="str">
        <f>if(raw!IP29="OK",raw!SH29,raw!IP29)</f>
        <v>TLE</v>
      </c>
      <c r="IP30" s="17" t="str">
        <f>if(raw!IQ29="OK",raw!SI29,raw!IQ29)</f>
        <v>TLE</v>
      </c>
      <c r="IQ30" s="17" t="str">
        <f>if(raw!IR29="OK",raw!SJ29,raw!IR29)</f>
        <v>TLE</v>
      </c>
      <c r="IR30" s="17" t="str">
        <f>if(raw!IS29="OK",raw!SK29,raw!IS29)</f>
        <v>TLE</v>
      </c>
      <c r="IS30" s="17">
        <f>if(raw!IT29="OK",raw!SL29,raw!IT29)</f>
        <v>1</v>
      </c>
      <c r="IT30" s="17">
        <f>if(raw!IU29="OK",raw!SM29,raw!IU29)</f>
        <v>1</v>
      </c>
      <c r="IU30" s="17" t="str">
        <f>if(raw!IV29="OK",raw!SN29,raw!IV29)</f>
        <v>TLE</v>
      </c>
      <c r="IV30" s="17" t="str">
        <f>if(raw!IW29="OK",raw!SO29,raw!IW29)</f>
        <v>TLE</v>
      </c>
      <c r="IW30" s="17" t="str">
        <f>if(raw!IX29="OK",raw!SP29,raw!IX29)</f>
        <v>TLE</v>
      </c>
      <c r="IX30" s="17" t="str">
        <f>if(raw!IY29="OK",raw!SQ29,raw!IY29)</f>
        <v>TLE</v>
      </c>
      <c r="IY30" s="17" t="str">
        <f>if(raw!IZ29="OK",raw!SR29,raw!IZ29)</f>
        <v>TLE</v>
      </c>
      <c r="IZ30" s="17" t="str">
        <f>if(raw!JA29="OK",raw!SS29,raw!JA29)</f>
        <v>TLE</v>
      </c>
      <c r="JA30" s="17" t="str">
        <f>if(raw!JB29="OK",raw!ST29,raw!JB29)</f>
        <v>TLE</v>
      </c>
      <c r="JB30" s="17" t="str">
        <f>if(raw!JC29="OK",raw!SU29,raw!JC29)</f>
        <v>TLE</v>
      </c>
      <c r="JC30" s="17" t="str">
        <f>if(raw!JD29="OK",raw!SV29,raw!JD29)</f>
        <v>TLE</v>
      </c>
      <c r="JD30" s="17" t="str">
        <f>if(raw!JE29="OK",raw!SW29,raw!JE29)</f>
        <v>TLE</v>
      </c>
      <c r="JE30" s="17" t="str">
        <f>if(raw!JF29="OK",raw!SX29,raw!JF29)</f>
        <v>TLE</v>
      </c>
      <c r="JF30" s="17" t="str">
        <f>if(raw!JG29="OK",raw!SY29,raw!JG29)</f>
        <v>TLE</v>
      </c>
      <c r="JG30" s="17" t="str">
        <f>if(raw!JH29="OK",raw!SZ29,raw!JH29)</f>
        <v>TLE</v>
      </c>
      <c r="JH30" s="17" t="str">
        <f>if(raw!JI29="OK",raw!TA29,raw!JI29)</f>
        <v>TLE</v>
      </c>
      <c r="JI30" s="17" t="str">
        <f>if(raw!JJ29="OK",raw!TB29,raw!JJ29)</f>
        <v>TLE</v>
      </c>
      <c r="JJ30" s="17" t="str">
        <f>if(raw!JK29="OK",raw!TC29,raw!JK29)</f>
        <v>TLE</v>
      </c>
    </row>
    <row r="31">
      <c r="A31" s="13"/>
      <c r="B31" s="13">
        <v>29.0</v>
      </c>
      <c r="C31" s="14" t="str">
        <f>raw!B31</f>
        <v>srdjankuzmanovic</v>
      </c>
      <c r="D31" s="14" t="str">
        <f>raw!C31</f>
        <v>Srđan</v>
      </c>
      <c r="E31" s="14" t="str">
        <f>raw!D31</f>
        <v>Kuzmanović</v>
      </c>
      <c r="F31" s="15">
        <f t="shared" si="2"/>
        <v>58</v>
      </c>
      <c r="G31" s="14" t="str">
        <f>raw!F31</f>
        <v>ODOBREN</v>
      </c>
      <c r="H31" s="14" t="str">
        <f>raw!G31</f>
        <v>Novi Sad</v>
      </c>
      <c r="I31" s="14" t="str">
        <f>raw!H31</f>
        <v>Gimnazija Jovan Jovanović Zmaj</v>
      </c>
      <c r="J31" s="14" t="str">
        <f>raw!I31</f>
        <v>IV</v>
      </c>
      <c r="K31" s="14" t="str">
        <f>raw!J31</f>
        <v>A</v>
      </c>
      <c r="L31" s="14" t="str">
        <f>raw!K31</f>
        <v/>
      </c>
      <c r="M31" s="16">
        <f>raw!M31</f>
        <v>20</v>
      </c>
      <c r="N31" s="17">
        <f>raw!N31</f>
        <v>13</v>
      </c>
      <c r="O31" s="17" t="str">
        <f>raw!O31</f>
        <v>-</v>
      </c>
      <c r="P31" s="17">
        <f>raw!Q31</f>
        <v>25</v>
      </c>
      <c r="Q31" s="17" t="str">
        <f>raw!R31</f>
        <v>-</v>
      </c>
      <c r="R31" s="17">
        <f>raw!S31</f>
        <v>0</v>
      </c>
      <c r="S31" s="17" t="str">
        <f>if(raw!T31="OK",raw!JL31,raw!T31)</f>
        <v>x</v>
      </c>
      <c r="T31" s="17" t="str">
        <f>if(raw!U31="OK",raw!JM31,raw!U31)</f>
        <v>x</v>
      </c>
      <c r="U31" s="16">
        <f>if(raw!V31="OK",raw!JN31,raw!V31)</f>
        <v>1</v>
      </c>
      <c r="V31" s="17">
        <f>if(raw!W31="OK",raw!JO31,raw!W31)</f>
        <v>1</v>
      </c>
      <c r="W31" s="17">
        <f>if(raw!X31="OK",raw!JP31,raw!X31)</f>
        <v>1</v>
      </c>
      <c r="X31" s="17">
        <f>if(raw!Y31="OK",raw!JQ31,raw!Y31)</f>
        <v>1</v>
      </c>
      <c r="Y31" s="17">
        <f>if(raw!Z31="OK",raw!JR31,raw!Z31)</f>
        <v>1</v>
      </c>
      <c r="Z31" s="17" t="str">
        <f>if(raw!AA31="OK",raw!JS31,raw!AA31)</f>
        <v>WA</v>
      </c>
      <c r="AA31" s="17" t="str">
        <f>if(raw!AB31="OK",raw!JT31,raw!AB31)</f>
        <v>WA</v>
      </c>
      <c r="AB31" s="17" t="str">
        <f>if(raw!AC31="OK",raw!JU31,raw!AC31)</f>
        <v>WA</v>
      </c>
      <c r="AC31" s="17" t="str">
        <f>if(raw!AD31="OK",raw!JV31,raw!AD31)</f>
        <v>WA</v>
      </c>
      <c r="AD31" s="17" t="str">
        <f>if(raw!AE31="OK",raw!JW31,raw!AE31)</f>
        <v>WA</v>
      </c>
      <c r="AE31" s="17" t="str">
        <f>if(raw!AF31="OK",raw!JX31,raw!AF31)</f>
        <v>TLE</v>
      </c>
      <c r="AF31" s="17" t="str">
        <f>if(raw!AG31="OK",raw!JY31,raw!AG31)</f>
        <v>TLE</v>
      </c>
      <c r="AG31" s="17" t="str">
        <f>if(raw!AH31="OK",raw!JZ31,raw!AH31)</f>
        <v>TLE</v>
      </c>
      <c r="AH31" s="17" t="str">
        <f>if(raw!AI31="OK",raw!KA31,raw!AI31)</f>
        <v>TLE</v>
      </c>
      <c r="AI31" s="17" t="str">
        <f>if(raw!AJ31="OK",raw!KB31,raw!AJ31)</f>
        <v>TLE</v>
      </c>
      <c r="AJ31" s="17" t="str">
        <f>if(raw!AK31="OK",raw!KC31,raw!AK31)</f>
        <v>TLE</v>
      </c>
      <c r="AK31" s="17" t="str">
        <f>if(raw!AL31="OK",raw!KD31,raw!AL31)</f>
        <v>TLE</v>
      </c>
      <c r="AL31" s="17" t="str">
        <f>if(raw!AM31="OK",raw!KE31,raw!AM31)</f>
        <v>TLE</v>
      </c>
      <c r="AM31" s="17" t="str">
        <f>if(raw!AN31="OK",raw!KF31,raw!AN31)</f>
        <v>TLE</v>
      </c>
      <c r="AN31" s="17" t="str">
        <f>if(raw!AO31="OK",raw!KG31,raw!AO31)</f>
        <v>TLE</v>
      </c>
      <c r="AO31" s="17" t="str">
        <f>if(raw!AP31="OK",raw!KH31,raw!AP31)</f>
        <v>x</v>
      </c>
      <c r="AP31" s="16">
        <f>if(raw!AQ31="OK",raw!KI31,raw!AQ31)</f>
        <v>1</v>
      </c>
      <c r="AQ31" s="17">
        <f>if(raw!AR31="OK",raw!KJ31,raw!AR31)</f>
        <v>1</v>
      </c>
      <c r="AR31" s="17">
        <f>if(raw!AS31="OK",raw!KK31,raw!AS31)</f>
        <v>1</v>
      </c>
      <c r="AS31" s="17">
        <f>if(raw!AT31="OK",raw!KL31,raw!AT31)</f>
        <v>1</v>
      </c>
      <c r="AT31" s="17">
        <f>if(raw!AU31="OK",raw!KM31,raw!AU31)</f>
        <v>1</v>
      </c>
      <c r="AU31" s="17">
        <f>if(raw!AV31="OK",raw!KN31,raw!AV31)</f>
        <v>1</v>
      </c>
      <c r="AV31" s="17">
        <f>if(raw!AW31="OK",raw!KO31,raw!AW31)</f>
        <v>1</v>
      </c>
      <c r="AW31" s="17">
        <f>if(raw!AX31="OK",raw!KP31,raw!AX31)</f>
        <v>1</v>
      </c>
      <c r="AX31" s="17" t="str">
        <f>if(raw!AY31="OK",raw!KQ31,raw!AY31)</f>
        <v>WA</v>
      </c>
      <c r="AY31" s="17" t="str">
        <f>if(raw!AZ31="OK",raw!KR31,raw!AZ31)</f>
        <v>WA</v>
      </c>
      <c r="AZ31" s="17" t="str">
        <f>if(raw!BA31="OK",raw!KS31,raw!BA31)</f>
        <v>WA</v>
      </c>
      <c r="BA31" s="17" t="str">
        <f>if(raw!BB31="OK",raw!KT31,raw!BB31)</f>
        <v>WA</v>
      </c>
      <c r="BB31" s="17" t="str">
        <f>if(raw!BC31="OK",raw!KU31,raw!BC31)</f>
        <v>WA</v>
      </c>
      <c r="BC31" s="17" t="str">
        <f>if(raw!BD31="OK",raw!KV31,raw!BD31)</f>
        <v>WA</v>
      </c>
      <c r="BD31" s="17" t="str">
        <f>if(raw!BE31="OK",raw!KW31,raw!BE31)</f>
        <v>WA</v>
      </c>
      <c r="BE31" s="17" t="str">
        <f>if(raw!BF31="OK",raw!KX31,raw!BF31)</f>
        <v>WA</v>
      </c>
      <c r="BF31" s="17" t="str">
        <f>if(raw!BG31="OK",raw!KY31,raw!BG31)</f>
        <v>WA</v>
      </c>
      <c r="BG31" s="17" t="str">
        <f>if(raw!BH31="OK",raw!KZ31,raw!BH31)</f>
        <v>WA</v>
      </c>
      <c r="BH31" s="17" t="str">
        <f>if(raw!BI31="OK",raw!LA31,raw!BI31)</f>
        <v>WA</v>
      </c>
      <c r="BI31" s="17" t="str">
        <f>if(raw!BJ31="OK",raw!LB31,raw!BJ31)</f>
        <v>WA</v>
      </c>
      <c r="BJ31" s="17" t="str">
        <f>if(raw!BK31="OK",raw!LC31,raw!BK31)</f>
        <v>WA</v>
      </c>
      <c r="BK31" s="17" t="str">
        <f>if(raw!BL31="OK",raw!LD31,raw!BL31)</f>
        <v>WA</v>
      </c>
      <c r="BL31" s="17" t="str">
        <f>if(raw!BM31="OK",raw!LE31,raw!BM31)</f>
        <v>WA</v>
      </c>
      <c r="BM31" s="17" t="str">
        <f>if(raw!BN31="OK",raw!LF31,raw!BN31)</f>
        <v>WA</v>
      </c>
      <c r="BN31" s="17" t="str">
        <f>if(raw!BO31="OK",raw!LG31,raw!BO31)</f>
        <v>WA</v>
      </c>
      <c r="BO31" s="17" t="str">
        <f>if(raw!BP31="OK",raw!LH31,raw!BP31)</f>
        <v>RTE</v>
      </c>
      <c r="BP31" s="17" t="str">
        <f>if(raw!BQ31="OK",raw!LI31,raw!BQ31)</f>
        <v>RTE</v>
      </c>
      <c r="BQ31" s="17" t="str">
        <f>if(raw!BR31="OK",raw!LJ31,raw!BR31)</f>
        <v>RTE</v>
      </c>
      <c r="BR31" s="17" t="str">
        <f>if(raw!BS31="OK",raw!LK31,raw!BS31)</f>
        <v>RTE</v>
      </c>
      <c r="BS31" s="17" t="str">
        <f>if(raw!BT31="OK",raw!LL31,raw!BT31)</f>
        <v>RTE</v>
      </c>
      <c r="BT31" s="17" t="str">
        <f>if(raw!BU31="OK",raw!LM31,raw!BU31)</f>
        <v>RTE</v>
      </c>
      <c r="BU31" s="17" t="str">
        <f>if(raw!BV31="OK",raw!LN31,raw!BV31)</f>
        <v>RTE</v>
      </c>
      <c r="BV31" s="17" t="str">
        <f>if(raw!BW31="OK",raw!LO31,raw!BW31)</f>
        <v>RTE</v>
      </c>
      <c r="BW31" s="17" t="str">
        <f>if(raw!BX31="OK",raw!LP31,raw!BX31)</f>
        <v>RTE</v>
      </c>
      <c r="BX31" s="17" t="str">
        <f>if(raw!BY31="OK",raw!LQ31,raw!BY31)</f>
        <v>RTE</v>
      </c>
      <c r="BY31" s="17" t="str">
        <f>if(raw!BZ31="OK",raw!LR31,raw!BZ31)</f>
        <v>RTE</v>
      </c>
      <c r="BZ31" s="17" t="str">
        <f>if(raw!CA31="OK",raw!LS31,raw!CA31)</f>
        <v>RTE</v>
      </c>
      <c r="CA31" s="17" t="str">
        <f>if(raw!CB31="OK",raw!LT31,raw!CB31)</f>
        <v>RTE</v>
      </c>
      <c r="CB31" s="17" t="str">
        <f>if(raw!CC31="OK",raw!LU31,raw!CC31)</f>
        <v>RTE</v>
      </c>
      <c r="CC31" s="17" t="str">
        <f>if(raw!CD31="OK",raw!LV31,raw!CD31)</f>
        <v>RTE</v>
      </c>
      <c r="CD31" s="17" t="str">
        <f>if(raw!CE31="OK",raw!LW31,raw!CE31)</f>
        <v>RTE</v>
      </c>
      <c r="CE31" s="17" t="str">
        <f>if(raw!CF31="OK",raw!LX31,raw!CF31)</f>
        <v>RTE</v>
      </c>
      <c r="CF31" s="17" t="str">
        <f>if(raw!CG31="OK",raw!LY31,raw!CG31)</f>
        <v>RTE</v>
      </c>
      <c r="CG31" s="17" t="str">
        <f>if(raw!CH31="OK",raw!LZ31,raw!CH31)</f>
        <v>RTE</v>
      </c>
      <c r="CH31" s="17" t="str">
        <f>if(raw!CI31="OK",raw!MA31,raw!CI31)</f>
        <v>RTE</v>
      </c>
      <c r="CI31" s="17" t="str">
        <f>if(raw!CJ31="OK",raw!MB31,raw!CJ31)</f>
        <v>RTE</v>
      </c>
      <c r="CJ31" s="17" t="str">
        <f>if(raw!CK31="OK",raw!MC31,raw!CK31)</f>
        <v>RTE</v>
      </c>
      <c r="CK31" s="17" t="str">
        <f>if(raw!CL31="OK",raw!MD31,raw!CL31)</f>
        <v>RTE</v>
      </c>
      <c r="CL31" s="17" t="str">
        <f>if(raw!CM31="OK",raw!ME31,raw!CM31)</f>
        <v>RTE</v>
      </c>
      <c r="CM31" s="17" t="str">
        <f>if(raw!CN31="OK",raw!MF31,raw!CN31)</f>
        <v>TLE</v>
      </c>
      <c r="CN31" s="17" t="str">
        <f>if(raw!CO31="OK",raw!MG31,raw!CO31)</f>
        <v>TLE</v>
      </c>
      <c r="CO31" s="17" t="str">
        <f>if(raw!CP31="OK",raw!MH31,raw!CP31)</f>
        <v>TLE</v>
      </c>
      <c r="CP31" s="17" t="str">
        <f>if(raw!CQ31="OK",raw!MI31,raw!CQ31)</f>
        <v>TLE</v>
      </c>
      <c r="CQ31" s="17" t="str">
        <f>if(raw!CR31="OK",raw!MJ31,raw!CR31)</f>
        <v>TLE</v>
      </c>
      <c r="CR31" s="17" t="str">
        <f>if(raw!CS31="OK",raw!MK31,raw!CS31)</f>
        <v>TLE</v>
      </c>
      <c r="CS31" s="17" t="str">
        <f>if(raw!CT31="OK",raw!ML31,raw!CT31)</f>
        <v>TLE</v>
      </c>
      <c r="CT31" s="17" t="str">
        <f>if(raw!CU31="OK",raw!MM31,raw!CU31)</f>
        <v>TLE</v>
      </c>
      <c r="CU31" s="17" t="str">
        <f>if(raw!CV31="OK",raw!MN31,raw!CV31)</f>
        <v>TLE</v>
      </c>
      <c r="CV31" s="17" t="str">
        <f>if(raw!CW31="OK",raw!MO31,raw!CW31)</f>
        <v>TLE</v>
      </c>
      <c r="CW31" s="17" t="str">
        <f>if(raw!CX31="OK",raw!MP31,raw!CX31)</f>
        <v>TLE</v>
      </c>
      <c r="CX31" s="17" t="str">
        <f>if(raw!CY31="OK",raw!MQ31,raw!CY31)</f>
        <v>TLE</v>
      </c>
      <c r="CY31" s="17" t="str">
        <f>if(raw!CZ31="OK",raw!MR31,raw!CZ31)</f>
        <v>x</v>
      </c>
      <c r="CZ31" s="16" t="str">
        <f>if(raw!DA31="OK",raw!MS31,raw!DA31)</f>
        <v>-</v>
      </c>
      <c r="DA31" s="17" t="str">
        <f>if(raw!DB31="OK",raw!MT31,raw!DB31)</f>
        <v>-</v>
      </c>
      <c r="DB31" s="17" t="str">
        <f>if(raw!DC31="OK",raw!MU31,raw!DC31)</f>
        <v>-</v>
      </c>
      <c r="DC31" s="17" t="str">
        <f>if(raw!DD31="OK",raw!MV31,raw!DD31)</f>
        <v>-</v>
      </c>
      <c r="DD31" s="17" t="str">
        <f>if(raw!DE31="OK",raw!MW31,raw!DE31)</f>
        <v>-</v>
      </c>
      <c r="DE31" s="17" t="str">
        <f>if(raw!DF31="OK",raw!MX31,raw!DF31)</f>
        <v>-</v>
      </c>
      <c r="DF31" s="17" t="str">
        <f>if(raw!DG31="OK",raw!MY31,raw!DG31)</f>
        <v>-</v>
      </c>
      <c r="DG31" s="17" t="str">
        <f>if(raw!DH31="OK",raw!MZ31,raw!DH31)</f>
        <v>-</v>
      </c>
      <c r="DH31" s="17" t="str">
        <f>if(raw!DI31="OK",raw!NA31,raw!DI31)</f>
        <v>-</v>
      </c>
      <c r="DI31" s="17" t="str">
        <f>if(raw!DJ31="OK",raw!NB31,raw!DJ31)</f>
        <v>-</v>
      </c>
      <c r="DJ31" s="17" t="str">
        <f>if(raw!DK31="OK",raw!NC31,raw!DK31)</f>
        <v>-</v>
      </c>
      <c r="DK31" s="17" t="str">
        <f>if(raw!DL31="OK",raw!ND31,raw!DL31)</f>
        <v>-</v>
      </c>
      <c r="DL31" s="17" t="str">
        <f>if(raw!DM31="OK",raw!NE31,raw!DM31)</f>
        <v>-</v>
      </c>
      <c r="DM31" s="17" t="str">
        <f>if(raw!DN31="OK",raw!NF31,raw!DN31)</f>
        <v>-</v>
      </c>
      <c r="DN31" s="17" t="str">
        <f>if(raw!DO31="OK",raw!NG31,raw!DO31)</f>
        <v>-</v>
      </c>
      <c r="DO31" s="17" t="str">
        <f>if(raw!DP31="OK",raw!NH31,raw!DP31)</f>
        <v>-</v>
      </c>
      <c r="DP31" s="17" t="str">
        <f>if(raw!DQ31="OK",raw!NI31,raw!DQ31)</f>
        <v>-</v>
      </c>
      <c r="DQ31" s="17" t="str">
        <f>if(raw!DR31="OK",raw!NJ31,raw!DR31)</f>
        <v>-</v>
      </c>
      <c r="DR31" s="17" t="str">
        <f>if(raw!DS31="OK",raw!NK31,raw!DS31)</f>
        <v>-</v>
      </c>
      <c r="DS31" s="17" t="str">
        <f>if(raw!DT31="OK",raw!NL31,raw!DT31)</f>
        <v>-</v>
      </c>
      <c r="DT31" s="17" t="str">
        <f>if(raw!DU31="OK",raw!NM31,raw!DU31)</f>
        <v>-</v>
      </c>
      <c r="DU31" s="17" t="str">
        <f>if(raw!DV31="OK",raw!NN31,raw!DV31)</f>
        <v>-</v>
      </c>
      <c r="DV31" s="17" t="str">
        <f>if(raw!DW31="OK",raw!NO31,raw!DW31)</f>
        <v>-</v>
      </c>
      <c r="DW31" s="17" t="str">
        <f>if(raw!DX31="OK",raw!NP31,raw!DX31)</f>
        <v>-</v>
      </c>
      <c r="DX31" s="17" t="str">
        <f>if(raw!DY31="OK",raw!NQ31,raw!DY31)</f>
        <v>-</v>
      </c>
      <c r="DY31" s="17" t="str">
        <f>if(raw!DZ31="OK",raw!NR31,raw!DZ31)</f>
        <v>-</v>
      </c>
      <c r="DZ31" s="17" t="str">
        <f>if(raw!EA31="OK",raw!NS31,raw!EA31)</f>
        <v>-</v>
      </c>
      <c r="EA31" s="17" t="str">
        <f>if(raw!EB31="OK",raw!NT31,raw!EB31)</f>
        <v>-</v>
      </c>
      <c r="EB31" s="17" t="str">
        <f>if(raw!EC31="OK",raw!NU31,raw!EC31)</f>
        <v>-</v>
      </c>
      <c r="EC31" s="17" t="str">
        <f>if(raw!ED31="OK",raw!NV31,raw!ED31)</f>
        <v>-</v>
      </c>
      <c r="ED31" s="17" t="str">
        <f>if(raw!EE31="OK",raw!NW31,raw!EE31)</f>
        <v>-</v>
      </c>
      <c r="EE31" s="17" t="str">
        <f>if(raw!EF31="OK",raw!NX31,raw!EF31)</f>
        <v>-</v>
      </c>
      <c r="EF31" s="17" t="str">
        <f>if(raw!EG31="OK",raw!NY31,raw!EG31)</f>
        <v>-</v>
      </c>
      <c r="EG31" s="17" t="str">
        <f>if(raw!EH31="OK",raw!NZ31,raw!EH31)</f>
        <v>-</v>
      </c>
      <c r="EH31" s="17" t="str">
        <f>if(raw!EI31="OK",raw!OA31,raw!EI31)</f>
        <v>-</v>
      </c>
      <c r="EI31" s="17" t="str">
        <f>if(raw!EJ31="OK",raw!OB31,raw!EJ31)</f>
        <v>-</v>
      </c>
      <c r="EJ31" s="17" t="str">
        <f>if(raw!EK31="OK",raw!OC31,raw!EK31)</f>
        <v>-</v>
      </c>
      <c r="EK31" s="17" t="str">
        <f>if(raw!EL31="OK",raw!OD31,raw!EL31)</f>
        <v>-</v>
      </c>
      <c r="EL31" s="17" t="str">
        <f>if(raw!EM31="OK",raw!OE31,raw!EM31)</f>
        <v>-</v>
      </c>
      <c r="EM31" s="17" t="str">
        <f>if(raw!EN31="OK",raw!OF31,raw!EN31)</f>
        <v>-</v>
      </c>
      <c r="EN31" s="17" t="str">
        <f>if(raw!EO31="OK",raw!OG31,raw!EO31)</f>
        <v>-</v>
      </c>
      <c r="EO31" s="17" t="str">
        <f>if(raw!EP31="OK",raw!OH31,raw!EP31)</f>
        <v>-</v>
      </c>
      <c r="EP31" s="17" t="str">
        <f>if(raw!EQ31="OK",raw!OI31,raw!EQ31)</f>
        <v>-</v>
      </c>
      <c r="EQ31" s="17" t="str">
        <f>if(raw!ER31="OK",raw!OJ31,raw!ER31)</f>
        <v>-</v>
      </c>
      <c r="ER31" s="17" t="str">
        <f>if(raw!ES31="OK",raw!OK31,raw!ES31)</f>
        <v>-</v>
      </c>
      <c r="ES31" s="17" t="str">
        <f>if(raw!ET31="OK",raw!OL31,raw!ET31)</f>
        <v>-</v>
      </c>
      <c r="ET31" s="17" t="str">
        <f>if(raw!EU31="OK",raw!OM31,raw!EU31)</f>
        <v>-</v>
      </c>
      <c r="EU31" s="17" t="str">
        <f>if(raw!EV31="OK",raw!ON31,raw!EV31)</f>
        <v>-</v>
      </c>
      <c r="EV31" s="17" t="str">
        <f>if(raw!EW31="OK",raw!OO31,raw!EW31)</f>
        <v>-</v>
      </c>
      <c r="EW31" s="17" t="str">
        <f>if(raw!EX31="OK",raw!OP31,raw!EX31)</f>
        <v>-</v>
      </c>
      <c r="EX31" s="17" t="str">
        <f>if(raw!EY31="OK",raw!OQ31,raw!EY31)</f>
        <v>-</v>
      </c>
      <c r="EY31" s="17" t="str">
        <f>if(raw!EZ31="OK",raw!OR31,raw!EZ31)</f>
        <v>-</v>
      </c>
      <c r="EZ31" s="17" t="str">
        <f>if(raw!FA31="OK",raw!OS31,raw!FA31)</f>
        <v>-</v>
      </c>
      <c r="FA31" s="17" t="str">
        <f>if(raw!FB31="OK",raw!OT31,raw!FB31)</f>
        <v>-</v>
      </c>
      <c r="FB31" s="17" t="str">
        <f>if(raw!FC31="OK",raw!OU31,raw!FC31)</f>
        <v>-</v>
      </c>
      <c r="FC31" s="17" t="str">
        <f>if(raw!FD31="OK",raw!OV31,raw!FD31)</f>
        <v>-</v>
      </c>
      <c r="FD31" s="17" t="str">
        <f>if(raw!FE31="OK",raw!OW31,raw!FE31)</f>
        <v>-</v>
      </c>
      <c r="FE31" s="17" t="str">
        <f>if(raw!FF31="OK",raw!OX31,raw!FF31)</f>
        <v>-</v>
      </c>
      <c r="FF31" s="17" t="str">
        <f>if(raw!FG31="OK",raw!OY31,raw!FG31)</f>
        <v>x</v>
      </c>
      <c r="FG31" s="16">
        <f>if(raw!FH31="OK",raw!OZ31,raw!FH31)</f>
        <v>25</v>
      </c>
      <c r="FH31" s="17" t="str">
        <f>if(raw!FI31="OK",raw!PA31,raw!FI31)</f>
        <v>WA</v>
      </c>
      <c r="FI31" s="17" t="str">
        <f>if(raw!FJ31="OK",raw!PB31,raw!FJ31)</f>
        <v>WA</v>
      </c>
      <c r="FJ31" s="17" t="str">
        <f>if(raw!FK31="OK",raw!PC31,raw!FK31)</f>
        <v>WA</v>
      </c>
      <c r="FK31" s="17" t="str">
        <f>if(raw!FL31="OK",raw!PD31,raw!FL31)</f>
        <v>x</v>
      </c>
      <c r="FL31" s="16" t="str">
        <f>if(raw!FM31="OK",raw!PE31,raw!FM31)</f>
        <v>-</v>
      </c>
      <c r="FM31" s="17" t="str">
        <f>if(raw!FN31="OK",raw!PF31,raw!FN31)</f>
        <v>-</v>
      </c>
      <c r="FN31" s="17" t="str">
        <f>if(raw!FO31="OK",raw!PG31,raw!FO31)</f>
        <v>-</v>
      </c>
      <c r="FO31" s="17" t="str">
        <f>if(raw!FP31="OK",raw!PH31,raw!FP31)</f>
        <v>-</v>
      </c>
      <c r="FP31" s="17" t="str">
        <f>if(raw!FQ31="OK",raw!PI31,raw!FQ31)</f>
        <v>-</v>
      </c>
      <c r="FQ31" s="17" t="str">
        <f>if(raw!FR31="OK",raw!PJ31,raw!FR31)</f>
        <v>-</v>
      </c>
      <c r="FR31" s="17" t="str">
        <f>if(raw!FS31="OK",raw!PK31,raw!FS31)</f>
        <v>-</v>
      </c>
      <c r="FS31" s="17" t="str">
        <f>if(raw!FT31="OK",raw!PL31,raw!FT31)</f>
        <v>-</v>
      </c>
      <c r="FT31" s="17" t="str">
        <f>if(raw!FU31="OK",raw!PM31,raw!FU31)</f>
        <v>-</v>
      </c>
      <c r="FU31" s="17" t="str">
        <f>if(raw!FV31="OK",raw!PN31,raw!FV31)</f>
        <v>-</v>
      </c>
      <c r="FV31" s="17" t="str">
        <f>if(raw!FW31="OK",raw!PO31,raw!FW31)</f>
        <v>-</v>
      </c>
      <c r="FW31" s="17" t="str">
        <f>if(raw!FX31="OK",raw!PP31,raw!FX31)</f>
        <v>-</v>
      </c>
      <c r="FX31" s="17" t="str">
        <f>if(raw!FY31="OK",raw!PQ31,raw!FY31)</f>
        <v>-</v>
      </c>
      <c r="FY31" s="17" t="str">
        <f>if(raw!FZ31="OK",raw!PR31,raw!FZ31)</f>
        <v>-</v>
      </c>
      <c r="FZ31" s="17" t="str">
        <f>if(raw!GA31="OK",raw!PS31,raw!GA31)</f>
        <v>-</v>
      </c>
      <c r="GA31" s="17" t="str">
        <f>if(raw!GB31="OK",raw!PT31,raw!GB31)</f>
        <v>-</v>
      </c>
      <c r="GB31" s="17" t="str">
        <f>if(raw!GC31="OK",raw!PU31,raw!GC31)</f>
        <v>-</v>
      </c>
      <c r="GC31" s="17" t="str">
        <f>if(raw!GD31="OK",raw!PV31,raw!GD31)</f>
        <v>-</v>
      </c>
      <c r="GD31" s="17" t="str">
        <f>if(raw!GE31="OK",raw!PW31,raw!GE31)</f>
        <v>-</v>
      </c>
      <c r="GE31" s="17" t="str">
        <f>if(raw!GF31="OK",raw!PX31,raw!GF31)</f>
        <v>-</v>
      </c>
      <c r="GF31" s="17" t="str">
        <f>if(raw!GG31="OK",raw!PY31,raw!GG31)</f>
        <v>-</v>
      </c>
      <c r="GG31" s="17" t="str">
        <f>if(raw!GH31="OK",raw!PZ31,raw!GH31)</f>
        <v>-</v>
      </c>
      <c r="GH31" s="17" t="str">
        <f>if(raw!GI31="OK",raw!QA31,raw!GI31)</f>
        <v>-</v>
      </c>
      <c r="GI31" s="17" t="str">
        <f>if(raw!GJ31="OK",raw!QB31,raw!GJ31)</f>
        <v>-</v>
      </c>
      <c r="GJ31" s="17" t="str">
        <f>if(raw!GK31="OK",raw!QC31,raw!GK31)</f>
        <v>-</v>
      </c>
      <c r="GK31" s="17" t="str">
        <f>if(raw!GL31="OK",raw!QD31,raw!GL31)</f>
        <v>-</v>
      </c>
      <c r="GL31" s="17" t="str">
        <f>if(raw!GM31="OK",raw!QE31,raw!GM31)</f>
        <v>-</v>
      </c>
      <c r="GM31" s="17" t="str">
        <f>if(raw!GN31="OK",raw!QF31,raw!GN31)</f>
        <v>-</v>
      </c>
      <c r="GN31" s="17" t="str">
        <f>if(raw!GO31="OK",raw!QG31,raw!GO31)</f>
        <v>-</v>
      </c>
      <c r="GO31" s="17" t="str">
        <f>if(raw!GP31="OK",raw!QH31,raw!GP31)</f>
        <v>-</v>
      </c>
      <c r="GP31" s="17" t="str">
        <f>if(raw!GQ31="OK",raw!QI31,raw!GQ31)</f>
        <v>-</v>
      </c>
      <c r="GQ31" s="17" t="str">
        <f>if(raw!GR31="OK",raw!QJ31,raw!GR31)</f>
        <v>-</v>
      </c>
      <c r="GR31" s="17" t="str">
        <f>if(raw!GS31="OK",raw!QK31,raw!GS31)</f>
        <v>-</v>
      </c>
      <c r="GS31" s="17" t="str">
        <f>if(raw!GT31="OK",raw!QL31,raw!GT31)</f>
        <v>-</v>
      </c>
      <c r="GT31" s="17" t="str">
        <f>if(raw!GU31="OK",raw!QM31,raw!GU31)</f>
        <v>-</v>
      </c>
      <c r="GU31" s="17" t="str">
        <f>if(raw!GV31="OK",raw!QN31,raw!GV31)</f>
        <v>-</v>
      </c>
      <c r="GV31" s="17" t="str">
        <f>if(raw!GW31="OK",raw!QO31,raw!GW31)</f>
        <v>-</v>
      </c>
      <c r="GW31" s="17" t="str">
        <f>if(raw!GX31="OK",raw!QP31,raw!GX31)</f>
        <v>-</v>
      </c>
      <c r="GX31" s="17" t="str">
        <f>if(raw!GY31="OK",raw!QQ31,raw!GY31)</f>
        <v>-</v>
      </c>
      <c r="GY31" s="17" t="str">
        <f>if(raw!GZ31="OK",raw!QR31,raw!GZ31)</f>
        <v>-</v>
      </c>
      <c r="GZ31" s="17" t="str">
        <f>if(raw!HA31="OK",raw!QS31,raw!HA31)</f>
        <v>-</v>
      </c>
      <c r="HA31" s="17" t="str">
        <f>if(raw!HB31="OK",raw!QT31,raw!HB31)</f>
        <v>-</v>
      </c>
      <c r="HB31" s="17" t="str">
        <f>if(raw!HC31="OK",raw!QU31,raw!HC31)</f>
        <v>-</v>
      </c>
      <c r="HC31" s="17" t="str">
        <f>if(raw!HD31="OK",raw!QV31,raw!HD31)</f>
        <v>-</v>
      </c>
      <c r="HD31" s="17" t="str">
        <f>if(raw!HE31="OK",raw!QW31,raw!HE31)</f>
        <v>-</v>
      </c>
      <c r="HE31" s="17" t="str">
        <f>if(raw!HF31="OK",raw!QX31,raw!HF31)</f>
        <v>-</v>
      </c>
      <c r="HF31" s="17" t="str">
        <f>if(raw!HG31="OK",raw!QY31,raw!HG31)</f>
        <v>-</v>
      </c>
      <c r="HG31" s="17" t="str">
        <f>if(raw!HH31="OK",raw!QZ31,raw!HH31)</f>
        <v>-</v>
      </c>
      <c r="HH31" s="17" t="str">
        <f>if(raw!HI31="OK",raw!RA31,raw!HI31)</f>
        <v>-</v>
      </c>
      <c r="HI31" s="17" t="str">
        <f>if(raw!HJ31="OK",raw!RB31,raw!HJ31)</f>
        <v>-</v>
      </c>
      <c r="HJ31" s="17" t="str">
        <f>if(raw!HK31="OK",raw!RC31,raw!HK31)</f>
        <v>-</v>
      </c>
      <c r="HK31" s="17" t="str">
        <f>if(raw!HL31="OK",raw!RD31,raw!HL31)</f>
        <v>-</v>
      </c>
      <c r="HL31" s="17" t="str">
        <f>if(raw!HM31="OK",raw!RE31,raw!HM31)</f>
        <v>-</v>
      </c>
      <c r="HM31" s="17" t="str">
        <f>if(raw!HN31="OK",raw!RF31,raw!HN31)</f>
        <v>-</v>
      </c>
      <c r="HN31" s="17" t="str">
        <f>if(raw!HO31="OK",raw!RG31,raw!HO31)</f>
        <v>-</v>
      </c>
      <c r="HO31" s="17" t="str">
        <f>if(raw!HP31="OK",raw!RH31,raw!HP31)</f>
        <v>-</v>
      </c>
      <c r="HP31" s="17" t="str">
        <f>if(raw!HQ31="OK",raw!RI31,raw!HQ31)</f>
        <v>-</v>
      </c>
      <c r="HQ31" s="17" t="str">
        <f>if(raw!HR31="OK",raw!RJ31,raw!HR31)</f>
        <v>x</v>
      </c>
      <c r="HR31" s="16" t="str">
        <f>if(raw!HS31="OK",raw!RK31,raw!HS31)</f>
        <v>CE</v>
      </c>
      <c r="HS31" s="17" t="str">
        <f>if(raw!HT31="OK",raw!RL31,raw!HT31)</f>
        <v>CE</v>
      </c>
      <c r="HT31" s="17" t="str">
        <f>if(raw!HU31="OK",raw!RM31,raw!HU31)</f>
        <v>CE</v>
      </c>
      <c r="HU31" s="17" t="str">
        <f>if(raw!HV31="OK",raw!RN31,raw!HV31)</f>
        <v>CE</v>
      </c>
      <c r="HV31" s="17" t="str">
        <f>if(raw!HW31="OK",raw!RO31,raw!HW31)</f>
        <v>CE</v>
      </c>
      <c r="HW31" s="17" t="str">
        <f>if(raw!HX31="OK",raw!RP31,raw!HX31)</f>
        <v>CE</v>
      </c>
      <c r="HX31" s="17" t="str">
        <f>if(raw!HY31="OK",raw!RQ31,raw!HY31)</f>
        <v>CE</v>
      </c>
      <c r="HY31" s="17" t="str">
        <f>if(raw!HZ31="OK",raw!RR31,raw!HZ31)</f>
        <v>CE</v>
      </c>
      <c r="HZ31" s="17" t="str">
        <f>if(raw!IA31="OK",raw!RS31,raw!IA31)</f>
        <v>CE</v>
      </c>
      <c r="IA31" s="17" t="str">
        <f>if(raw!IB31="OK",raw!RT31,raw!IB31)</f>
        <v>CE</v>
      </c>
      <c r="IB31" s="17" t="str">
        <f>if(raw!IC31="OK",raw!RU31,raw!IC31)</f>
        <v>CE</v>
      </c>
      <c r="IC31" s="17" t="str">
        <f>if(raw!ID31="OK",raw!RV31,raw!ID31)</f>
        <v>CE</v>
      </c>
      <c r="ID31" s="17" t="str">
        <f>if(raw!IE31="OK",raw!RW31,raw!IE31)</f>
        <v>CE</v>
      </c>
      <c r="IE31" s="17" t="str">
        <f>if(raw!IF31="OK",raw!RX31,raw!IF31)</f>
        <v>CE</v>
      </c>
      <c r="IF31" s="17" t="str">
        <f>if(raw!IG31="OK",raw!RY31,raw!IG31)</f>
        <v>CE</v>
      </c>
      <c r="IG31" s="17" t="str">
        <f>if(raw!IH31="OK",raw!RZ31,raw!IH31)</f>
        <v>CE</v>
      </c>
      <c r="IH31" s="17" t="str">
        <f>if(raw!II31="OK",raw!SA31,raw!II31)</f>
        <v>CE</v>
      </c>
      <c r="II31" s="17" t="str">
        <f>if(raw!IJ31="OK",raw!SB31,raw!IJ31)</f>
        <v>CE</v>
      </c>
      <c r="IJ31" s="17" t="str">
        <f>if(raw!IK31="OK",raw!SC31,raw!IK31)</f>
        <v>CE</v>
      </c>
      <c r="IK31" s="17" t="str">
        <f>if(raw!IL31="OK",raw!SD31,raw!IL31)</f>
        <v>CE</v>
      </c>
      <c r="IL31" s="17" t="str">
        <f>if(raw!IM31="OK",raw!SE31,raw!IM31)</f>
        <v>CE</v>
      </c>
      <c r="IM31" s="17" t="str">
        <f>if(raw!IN31="OK",raw!SF31,raw!IN31)</f>
        <v>CE</v>
      </c>
      <c r="IN31" s="17" t="str">
        <f>if(raw!IO31="OK",raw!SG31,raw!IO31)</f>
        <v>CE</v>
      </c>
      <c r="IO31" s="17" t="str">
        <f>if(raw!IP31="OK",raw!SH31,raw!IP31)</f>
        <v>CE</v>
      </c>
      <c r="IP31" s="17" t="str">
        <f>if(raw!IQ31="OK",raw!SI31,raw!IQ31)</f>
        <v>CE</v>
      </c>
      <c r="IQ31" s="17" t="str">
        <f>if(raw!IR31="OK",raw!SJ31,raw!IR31)</f>
        <v>CE</v>
      </c>
      <c r="IR31" s="17" t="str">
        <f>if(raw!IS31="OK",raw!SK31,raw!IS31)</f>
        <v>CE</v>
      </c>
      <c r="IS31" s="17" t="str">
        <f>if(raw!IT31="OK",raw!SL31,raw!IT31)</f>
        <v>CE</v>
      </c>
      <c r="IT31" s="17" t="str">
        <f>if(raw!IU31="OK",raw!SM31,raw!IU31)</f>
        <v>CE</v>
      </c>
      <c r="IU31" s="17" t="str">
        <f>if(raw!IV31="OK",raw!SN31,raw!IV31)</f>
        <v>CE</v>
      </c>
      <c r="IV31" s="17" t="str">
        <f>if(raw!IW31="OK",raw!SO31,raw!IW31)</f>
        <v>CE</v>
      </c>
      <c r="IW31" s="17" t="str">
        <f>if(raw!IX31="OK",raw!SP31,raw!IX31)</f>
        <v>CE</v>
      </c>
      <c r="IX31" s="17" t="str">
        <f>if(raw!IY31="OK",raw!SQ31,raw!IY31)</f>
        <v>CE</v>
      </c>
      <c r="IY31" s="17" t="str">
        <f>if(raw!IZ31="OK",raw!SR31,raw!IZ31)</f>
        <v>CE</v>
      </c>
      <c r="IZ31" s="17" t="str">
        <f>if(raw!JA31="OK",raw!SS31,raw!JA31)</f>
        <v>CE</v>
      </c>
      <c r="JA31" s="17" t="str">
        <f>if(raw!JB31="OK",raw!ST31,raw!JB31)</f>
        <v>CE</v>
      </c>
      <c r="JB31" s="17" t="str">
        <f>if(raw!JC31="OK",raw!SU31,raw!JC31)</f>
        <v>CE</v>
      </c>
      <c r="JC31" s="17" t="str">
        <f>if(raw!JD31="OK",raw!SV31,raw!JD31)</f>
        <v>CE</v>
      </c>
      <c r="JD31" s="17" t="str">
        <f>if(raw!JE31="OK",raw!SW31,raw!JE31)</f>
        <v>CE</v>
      </c>
      <c r="JE31" s="17" t="str">
        <f>if(raw!JF31="OK",raw!SX31,raw!JF31)</f>
        <v>CE</v>
      </c>
      <c r="JF31" s="17" t="str">
        <f>if(raw!JG31="OK",raw!SY31,raw!JG31)</f>
        <v>CE</v>
      </c>
      <c r="JG31" s="17" t="str">
        <f>if(raw!JH31="OK",raw!SZ31,raw!JH31)</f>
        <v>CE</v>
      </c>
      <c r="JH31" s="17" t="str">
        <f>if(raw!JI31="OK",raw!TA31,raw!JI31)</f>
        <v>CE</v>
      </c>
      <c r="JI31" s="17" t="str">
        <f>if(raw!JJ31="OK",raw!TB31,raw!JJ31)</f>
        <v>CE</v>
      </c>
      <c r="JJ31" s="17" t="str">
        <f>if(raw!JK31="OK",raw!TC31,raw!JK31)</f>
        <v>CE</v>
      </c>
    </row>
    <row r="32">
      <c r="A32" s="13"/>
      <c r="B32" s="13">
        <v>30.0</v>
      </c>
      <c r="C32" s="14" t="str">
        <f>raw!B30</f>
        <v>milana_maric</v>
      </c>
      <c r="D32" s="14" t="str">
        <f>raw!C30</f>
        <v>Milana</v>
      </c>
      <c r="E32" s="14" t="str">
        <f>raw!D30</f>
        <v>Marić</v>
      </c>
      <c r="F32" s="15">
        <f t="shared" si="2"/>
        <v>58</v>
      </c>
      <c r="G32" s="14" t="str">
        <f>raw!F30</f>
        <v>ODOBREN</v>
      </c>
      <c r="H32" s="14" t="str">
        <f>raw!G30</f>
        <v>Stari grad</v>
      </c>
      <c r="I32" s="14" t="str">
        <f>raw!H30</f>
        <v>Matematička gimnazija</v>
      </c>
      <c r="J32" s="14" t="str">
        <f>raw!I30</f>
        <v>IV</v>
      </c>
      <c r="K32" s="14" t="str">
        <f>raw!J30</f>
        <v>A</v>
      </c>
      <c r="L32" s="14" t="str">
        <f>raw!K30</f>
        <v>Stanka Matković</v>
      </c>
      <c r="M32" s="16" t="str">
        <f>raw!M30</f>
        <v>-</v>
      </c>
      <c r="N32" s="17">
        <f>raw!N30</f>
        <v>13</v>
      </c>
      <c r="O32" s="17">
        <f>raw!O30</f>
        <v>26</v>
      </c>
      <c r="P32" s="17">
        <f>raw!Q30</f>
        <v>19</v>
      </c>
      <c r="Q32" s="17" t="str">
        <f>raw!R30</f>
        <v>-</v>
      </c>
      <c r="R32" s="17" t="str">
        <f>raw!S30</f>
        <v>-</v>
      </c>
      <c r="S32" s="17" t="str">
        <f>if(raw!T30="OK",raw!JL30,raw!T30)</f>
        <v>x</v>
      </c>
      <c r="T32" s="17" t="str">
        <f>if(raw!U30="OK",raw!JM30,raw!U30)</f>
        <v>x</v>
      </c>
      <c r="U32" s="16" t="str">
        <f>if(raw!V30="OK",raw!JN30,raw!V30)</f>
        <v>-</v>
      </c>
      <c r="V32" s="17" t="str">
        <f>if(raw!W30="OK",raw!JO30,raw!W30)</f>
        <v>-</v>
      </c>
      <c r="W32" s="17" t="str">
        <f>if(raw!X30="OK",raw!JP30,raw!X30)</f>
        <v>-</v>
      </c>
      <c r="X32" s="17" t="str">
        <f>if(raw!Y30="OK",raw!JQ30,raw!Y30)</f>
        <v>-</v>
      </c>
      <c r="Y32" s="17" t="str">
        <f>if(raw!Z30="OK",raw!JR30,raw!Z30)</f>
        <v>-</v>
      </c>
      <c r="Z32" s="17" t="str">
        <f>if(raw!AA30="OK",raw!JS30,raw!AA30)</f>
        <v>-</v>
      </c>
      <c r="AA32" s="17" t="str">
        <f>if(raw!AB30="OK",raw!JT30,raw!AB30)</f>
        <v>-</v>
      </c>
      <c r="AB32" s="17" t="str">
        <f>if(raw!AC30="OK",raw!JU30,raw!AC30)</f>
        <v>-</v>
      </c>
      <c r="AC32" s="17" t="str">
        <f>if(raw!AD30="OK",raw!JV30,raw!AD30)</f>
        <v>-</v>
      </c>
      <c r="AD32" s="17" t="str">
        <f>if(raw!AE30="OK",raw!JW30,raw!AE30)</f>
        <v>-</v>
      </c>
      <c r="AE32" s="17" t="str">
        <f>if(raw!AF30="OK",raw!JX30,raw!AF30)</f>
        <v>-</v>
      </c>
      <c r="AF32" s="17" t="str">
        <f>if(raw!AG30="OK",raw!JY30,raw!AG30)</f>
        <v>-</v>
      </c>
      <c r="AG32" s="17" t="str">
        <f>if(raw!AH30="OK",raw!JZ30,raw!AH30)</f>
        <v>-</v>
      </c>
      <c r="AH32" s="17" t="str">
        <f>if(raw!AI30="OK",raw!KA30,raw!AI30)</f>
        <v>-</v>
      </c>
      <c r="AI32" s="17" t="str">
        <f>if(raw!AJ30="OK",raw!KB30,raw!AJ30)</f>
        <v>-</v>
      </c>
      <c r="AJ32" s="17" t="str">
        <f>if(raw!AK30="OK",raw!KC30,raw!AK30)</f>
        <v>-</v>
      </c>
      <c r="AK32" s="17" t="str">
        <f>if(raw!AL30="OK",raw!KD30,raw!AL30)</f>
        <v>-</v>
      </c>
      <c r="AL32" s="17" t="str">
        <f>if(raw!AM30="OK",raw!KE30,raw!AM30)</f>
        <v>-</v>
      </c>
      <c r="AM32" s="17" t="str">
        <f>if(raw!AN30="OK",raw!KF30,raw!AN30)</f>
        <v>-</v>
      </c>
      <c r="AN32" s="17" t="str">
        <f>if(raw!AO30="OK",raw!KG30,raw!AO30)</f>
        <v>-</v>
      </c>
      <c r="AO32" s="17" t="str">
        <f>if(raw!AP30="OK",raw!KH30,raw!AP30)</f>
        <v>x</v>
      </c>
      <c r="AP32" s="16">
        <f>if(raw!AQ30="OK",raw!KI30,raw!AQ30)</f>
        <v>1</v>
      </c>
      <c r="AQ32" s="17">
        <f>if(raw!AR30="OK",raw!KJ30,raw!AR30)</f>
        <v>1</v>
      </c>
      <c r="AR32" s="17">
        <f>if(raw!AS30="OK",raw!KK30,raw!AS30)</f>
        <v>1</v>
      </c>
      <c r="AS32" s="17">
        <f>if(raw!AT30="OK",raw!KL30,raw!AT30)</f>
        <v>1</v>
      </c>
      <c r="AT32" s="17">
        <f>if(raw!AU30="OK",raw!KM30,raw!AU30)</f>
        <v>1</v>
      </c>
      <c r="AU32" s="17">
        <f>if(raw!AV30="OK",raw!KN30,raw!AV30)</f>
        <v>1</v>
      </c>
      <c r="AV32" s="17">
        <f>if(raw!AW30="OK",raw!KO30,raw!AW30)</f>
        <v>1</v>
      </c>
      <c r="AW32" s="17">
        <f>if(raw!AX30="OK",raw!KP30,raw!AX30)</f>
        <v>1</v>
      </c>
      <c r="AX32" s="17" t="str">
        <f>if(raw!AY30="OK",raw!KQ30,raw!AY30)</f>
        <v>WA</v>
      </c>
      <c r="AY32" s="17" t="str">
        <f>if(raw!AZ30="OK",raw!KR30,raw!AZ30)</f>
        <v>WA</v>
      </c>
      <c r="AZ32" s="17" t="str">
        <f>if(raw!BA30="OK",raw!KS30,raw!BA30)</f>
        <v>WA</v>
      </c>
      <c r="BA32" s="17" t="str">
        <f>if(raw!BB30="OK",raw!KT30,raw!BB30)</f>
        <v>WA</v>
      </c>
      <c r="BB32" s="17" t="str">
        <f>if(raw!BC30="OK",raw!KU30,raw!BC30)</f>
        <v>WA</v>
      </c>
      <c r="BC32" s="17" t="str">
        <f>if(raw!BD30="OK",raw!KV30,raw!BD30)</f>
        <v>WA</v>
      </c>
      <c r="BD32" s="17" t="str">
        <f>if(raw!BE30="OK",raw!KW30,raw!BE30)</f>
        <v>WA</v>
      </c>
      <c r="BE32" s="17" t="str">
        <f>if(raw!BF30="OK",raw!KX30,raw!BF30)</f>
        <v>WA</v>
      </c>
      <c r="BF32" s="17" t="str">
        <f>if(raw!BG30="OK",raw!KY30,raw!BG30)</f>
        <v>WA</v>
      </c>
      <c r="BG32" s="17" t="str">
        <f>if(raw!BH30="OK",raw!KZ30,raw!BH30)</f>
        <v>WA</v>
      </c>
      <c r="BH32" s="17" t="str">
        <f>if(raw!BI30="OK",raw!LA30,raw!BI30)</f>
        <v>WA</v>
      </c>
      <c r="BI32" s="17" t="str">
        <f>if(raw!BJ30="OK",raw!LB30,raw!BJ30)</f>
        <v>WA</v>
      </c>
      <c r="BJ32" s="17" t="str">
        <f>if(raw!BK30="OK",raw!LC30,raw!BK30)</f>
        <v>WA</v>
      </c>
      <c r="BK32" s="17" t="str">
        <f>if(raw!BL30="OK",raw!LD30,raw!BL30)</f>
        <v>WA</v>
      </c>
      <c r="BL32" s="17" t="str">
        <f>if(raw!BM30="OK",raw!LE30,raw!BM30)</f>
        <v>WA</v>
      </c>
      <c r="BM32" s="17" t="str">
        <f>if(raw!BN30="OK",raw!LF30,raw!BN30)</f>
        <v>WA</v>
      </c>
      <c r="BN32" s="17" t="str">
        <f>if(raw!BO30="OK",raw!LG30,raw!BO30)</f>
        <v>WA</v>
      </c>
      <c r="BO32" s="17" t="str">
        <f>if(raw!BP30="OK",raw!LH30,raw!BP30)</f>
        <v>RTE</v>
      </c>
      <c r="BP32" s="17" t="str">
        <f>if(raw!BQ30="OK",raw!LI30,raw!BQ30)</f>
        <v>RTE</v>
      </c>
      <c r="BQ32" s="17" t="str">
        <f>if(raw!BR30="OK",raw!LJ30,raw!BR30)</f>
        <v>RTE</v>
      </c>
      <c r="BR32" s="17" t="str">
        <f>if(raw!BS30="OK",raw!LK30,raw!BS30)</f>
        <v>RTE</v>
      </c>
      <c r="BS32" s="17" t="str">
        <f>if(raw!BT30="OK",raw!LL30,raw!BT30)</f>
        <v>RTE</v>
      </c>
      <c r="BT32" s="17" t="str">
        <f>if(raw!BU30="OK",raw!LM30,raw!BU30)</f>
        <v>RTE</v>
      </c>
      <c r="BU32" s="17" t="str">
        <f>if(raw!BV30="OK",raw!LN30,raw!BV30)</f>
        <v>RTE</v>
      </c>
      <c r="BV32" s="17" t="str">
        <f>if(raw!BW30="OK",raw!LO30,raw!BW30)</f>
        <v>RTE</v>
      </c>
      <c r="BW32" s="17" t="str">
        <f>if(raw!BX30="OK",raw!LP30,raw!BX30)</f>
        <v>RTE</v>
      </c>
      <c r="BX32" s="17" t="str">
        <f>if(raw!BY30="OK",raw!LQ30,raw!BY30)</f>
        <v>RTE</v>
      </c>
      <c r="BY32" s="17" t="str">
        <f>if(raw!BZ30="OK",raw!LR30,raw!BZ30)</f>
        <v>RTE</v>
      </c>
      <c r="BZ32" s="17" t="str">
        <f>if(raw!CA30="OK",raw!LS30,raw!CA30)</f>
        <v>RTE</v>
      </c>
      <c r="CA32" s="17" t="str">
        <f>if(raw!CB30="OK",raw!LT30,raw!CB30)</f>
        <v>RTE</v>
      </c>
      <c r="CB32" s="17" t="str">
        <f>if(raw!CC30="OK",raw!LU30,raw!CC30)</f>
        <v>RTE</v>
      </c>
      <c r="CC32" s="17" t="str">
        <f>if(raw!CD30="OK",raw!LV30,raw!CD30)</f>
        <v>RTE</v>
      </c>
      <c r="CD32" s="17" t="str">
        <f>if(raw!CE30="OK",raw!LW30,raw!CE30)</f>
        <v>RTE</v>
      </c>
      <c r="CE32" s="17" t="str">
        <f>if(raw!CF30="OK",raw!LX30,raw!CF30)</f>
        <v>RTE</v>
      </c>
      <c r="CF32" s="17" t="str">
        <f>if(raw!CG30="OK",raw!LY30,raw!CG30)</f>
        <v>RTE</v>
      </c>
      <c r="CG32" s="17" t="str">
        <f>if(raw!CH30="OK",raw!LZ30,raw!CH30)</f>
        <v>RTE</v>
      </c>
      <c r="CH32" s="17" t="str">
        <f>if(raw!CI30="OK",raw!MA30,raw!CI30)</f>
        <v>RTE</v>
      </c>
      <c r="CI32" s="17" t="str">
        <f>if(raw!CJ30="OK",raw!MB30,raw!CJ30)</f>
        <v>RTE</v>
      </c>
      <c r="CJ32" s="17" t="str">
        <f>if(raw!CK30="OK",raw!MC30,raw!CK30)</f>
        <v>RTE</v>
      </c>
      <c r="CK32" s="17" t="str">
        <f>if(raw!CL30="OK",raw!MD30,raw!CL30)</f>
        <v>RTE</v>
      </c>
      <c r="CL32" s="17" t="str">
        <f>if(raw!CM30="OK",raw!ME30,raw!CM30)</f>
        <v>RTE</v>
      </c>
      <c r="CM32" s="17" t="str">
        <f>if(raw!CN30="OK",raw!MF30,raw!CN30)</f>
        <v>TLE</v>
      </c>
      <c r="CN32" s="17" t="str">
        <f>if(raw!CO30="OK",raw!MG30,raw!CO30)</f>
        <v>TLE</v>
      </c>
      <c r="CO32" s="17" t="str">
        <f>if(raw!CP30="OK",raw!MH30,raw!CP30)</f>
        <v>TLE</v>
      </c>
      <c r="CP32" s="17" t="str">
        <f>if(raw!CQ30="OK",raw!MI30,raw!CQ30)</f>
        <v>TLE</v>
      </c>
      <c r="CQ32" s="17" t="str">
        <f>if(raw!CR30="OK",raw!MJ30,raw!CR30)</f>
        <v>TLE</v>
      </c>
      <c r="CR32" s="17" t="str">
        <f>if(raw!CS30="OK",raw!MK30,raw!CS30)</f>
        <v>TLE</v>
      </c>
      <c r="CS32" s="17" t="str">
        <f>if(raw!CT30="OK",raw!ML30,raw!CT30)</f>
        <v>TLE</v>
      </c>
      <c r="CT32" s="17" t="str">
        <f>if(raw!CU30="OK",raw!MM30,raw!CU30)</f>
        <v>TLE</v>
      </c>
      <c r="CU32" s="17" t="str">
        <f>if(raw!CV30="OK",raw!MN30,raw!CV30)</f>
        <v>TLE</v>
      </c>
      <c r="CV32" s="17" t="str">
        <f>if(raw!CW30="OK",raw!MO30,raw!CW30)</f>
        <v>TLE</v>
      </c>
      <c r="CW32" s="17" t="str">
        <f>if(raw!CX30="OK",raw!MP30,raw!CX30)</f>
        <v>TLE</v>
      </c>
      <c r="CX32" s="17" t="str">
        <f>if(raw!CY30="OK",raw!MQ30,raw!CY30)</f>
        <v>TLE</v>
      </c>
      <c r="CY32" s="17" t="str">
        <f>if(raw!CZ30="OK",raw!MR30,raw!CZ30)</f>
        <v>x</v>
      </c>
      <c r="CZ32" s="16" t="str">
        <f>if(raw!DA30="OK",raw!MS30,raw!DA30)</f>
        <v>WA</v>
      </c>
      <c r="DA32" s="17">
        <f>if(raw!DB30="OK",raw!MT30,raw!DB30)</f>
        <v>1</v>
      </c>
      <c r="DB32" s="17">
        <f>if(raw!DC30="OK",raw!MU30,raw!DC30)</f>
        <v>1</v>
      </c>
      <c r="DC32" s="17">
        <f>if(raw!DD30="OK",raw!MV30,raw!DD30)</f>
        <v>1</v>
      </c>
      <c r="DD32" s="17">
        <f>if(raw!DE30="OK",raw!MW30,raw!DE30)</f>
        <v>1</v>
      </c>
      <c r="DE32" s="17">
        <f>if(raw!DF30="OK",raw!MX30,raw!DF30)</f>
        <v>1</v>
      </c>
      <c r="DF32" s="17">
        <f>if(raw!DG30="OK",raw!MY30,raw!DG30)</f>
        <v>1</v>
      </c>
      <c r="DG32" s="17">
        <f>if(raw!DH30="OK",raw!MZ30,raw!DH30)</f>
        <v>1</v>
      </c>
      <c r="DH32" s="17">
        <f>if(raw!DI30="OK",raw!NA30,raw!DI30)</f>
        <v>1</v>
      </c>
      <c r="DI32" s="17">
        <f>if(raw!DJ30="OK",raw!NB30,raw!DJ30)</f>
        <v>1</v>
      </c>
      <c r="DJ32" s="17">
        <f>if(raw!DK30="OK",raw!NC30,raw!DK30)</f>
        <v>1</v>
      </c>
      <c r="DK32" s="17">
        <f>if(raw!DL30="OK",raw!ND30,raw!DL30)</f>
        <v>1</v>
      </c>
      <c r="DL32" s="17">
        <f>if(raw!DM30="OK",raw!NE30,raw!DM30)</f>
        <v>1</v>
      </c>
      <c r="DM32" s="17">
        <f>if(raw!DN30="OK",raw!NF30,raw!DN30)</f>
        <v>1</v>
      </c>
      <c r="DN32" s="17">
        <f>if(raw!DO30="OK",raw!NG30,raw!DO30)</f>
        <v>1</v>
      </c>
      <c r="DO32" s="17">
        <f>if(raw!DP30="OK",raw!NH30,raw!DP30)</f>
        <v>1</v>
      </c>
      <c r="DP32" s="17">
        <f>if(raw!DQ30="OK",raw!NI30,raw!DQ30)</f>
        <v>1</v>
      </c>
      <c r="DQ32" s="17">
        <f>if(raw!DR30="OK",raw!NJ30,raw!DR30)</f>
        <v>1</v>
      </c>
      <c r="DR32" s="17">
        <f>if(raw!DS30="OK",raw!NK30,raw!DS30)</f>
        <v>1</v>
      </c>
      <c r="DS32" s="17">
        <f>if(raw!DT30="OK",raw!NL30,raw!DT30)</f>
        <v>1</v>
      </c>
      <c r="DT32" s="17">
        <f>if(raw!DU30="OK",raw!NM30,raw!DU30)</f>
        <v>1</v>
      </c>
      <c r="DU32" s="17">
        <f>if(raw!DV30="OK",raw!NN30,raw!DV30)</f>
        <v>1</v>
      </c>
      <c r="DV32" s="17">
        <f>if(raw!DW30="OK",raw!NO30,raw!DW30)</f>
        <v>1</v>
      </c>
      <c r="DW32" s="17">
        <f>if(raw!DX30="OK",raw!NP30,raw!DX30)</f>
        <v>1</v>
      </c>
      <c r="DX32" s="17" t="str">
        <f>if(raw!DY30="OK",raw!NQ30,raw!DY30)</f>
        <v>WA</v>
      </c>
      <c r="DY32" s="17" t="str">
        <f>if(raw!DZ30="OK",raw!NR30,raw!DZ30)</f>
        <v>WA</v>
      </c>
      <c r="DZ32" s="17" t="str">
        <f>if(raw!EA30="OK",raw!NS30,raw!EA30)</f>
        <v>WA</v>
      </c>
      <c r="EA32" s="17" t="str">
        <f>if(raw!EB30="OK",raw!NT30,raw!EB30)</f>
        <v>WA</v>
      </c>
      <c r="EB32" s="17" t="str">
        <f>if(raw!EC30="OK",raw!NU30,raw!EC30)</f>
        <v>WA</v>
      </c>
      <c r="EC32" s="17" t="str">
        <f>if(raw!ED30="OK",raw!NV30,raw!ED30)</f>
        <v>WA</v>
      </c>
      <c r="ED32" s="17" t="str">
        <f>if(raw!EE30="OK",raw!NW30,raw!EE30)</f>
        <v>WA</v>
      </c>
      <c r="EE32" s="17" t="str">
        <f>if(raw!EF30="OK",raw!NX30,raw!EF30)</f>
        <v>WA</v>
      </c>
      <c r="EF32" s="17" t="str">
        <f>if(raw!EG30="OK",raw!NY30,raw!EG30)</f>
        <v>WA</v>
      </c>
      <c r="EG32" s="17">
        <f>if(raw!EH30="OK",raw!NZ30,raw!EH30)</f>
        <v>1</v>
      </c>
      <c r="EH32" s="17" t="str">
        <f>if(raw!EI30="OK",raw!OA30,raw!EI30)</f>
        <v>WA</v>
      </c>
      <c r="EI32" s="17" t="str">
        <f>if(raw!EJ30="OK",raw!OB30,raw!EJ30)</f>
        <v>WA</v>
      </c>
      <c r="EJ32" s="17">
        <f>if(raw!EK30="OK",raw!OC30,raw!EK30)</f>
        <v>1</v>
      </c>
      <c r="EK32" s="17" t="str">
        <f>if(raw!EL30="OK",raw!OD30,raw!EL30)</f>
        <v>WA</v>
      </c>
      <c r="EL32" s="17" t="str">
        <f>if(raw!EM30="OK",raw!OE30,raw!EM30)</f>
        <v>WA</v>
      </c>
      <c r="EM32" s="17" t="str">
        <f>if(raw!EN30="OK",raw!OF30,raw!EN30)</f>
        <v>WA</v>
      </c>
      <c r="EN32" s="17" t="str">
        <f>if(raw!EO30="OK",raw!OG30,raw!EO30)</f>
        <v>WA</v>
      </c>
      <c r="EO32" s="17" t="str">
        <f>if(raw!EP30="OK",raw!OH30,raw!EP30)</f>
        <v>WA</v>
      </c>
      <c r="EP32" s="17" t="str">
        <f>if(raw!EQ30="OK",raw!OI30,raw!EQ30)</f>
        <v>WA</v>
      </c>
      <c r="EQ32" s="17" t="str">
        <f>if(raw!ER30="OK",raw!OJ30,raw!ER30)</f>
        <v>WA</v>
      </c>
      <c r="ER32" s="17" t="str">
        <f>if(raw!ES30="OK",raw!OK30,raw!ES30)</f>
        <v>WA</v>
      </c>
      <c r="ES32" s="17" t="str">
        <f>if(raw!ET30="OK",raw!OL30,raw!ET30)</f>
        <v>WA</v>
      </c>
      <c r="ET32" s="17" t="str">
        <f>if(raw!EU30="OK",raw!OM30,raw!EU30)</f>
        <v>WA</v>
      </c>
      <c r="EU32" s="17" t="str">
        <f>if(raw!EV30="OK",raw!ON30,raw!EV30)</f>
        <v>WA</v>
      </c>
      <c r="EV32" s="17" t="str">
        <f>if(raw!EW30="OK",raw!OO30,raw!EW30)</f>
        <v>WA</v>
      </c>
      <c r="EW32" s="17" t="str">
        <f>if(raw!EX30="OK",raw!OP30,raw!EX30)</f>
        <v>WA</v>
      </c>
      <c r="EX32" s="17" t="str">
        <f>if(raw!EY30="OK",raw!OQ30,raw!EY30)</f>
        <v>WA</v>
      </c>
      <c r="EY32" s="17" t="str">
        <f>if(raw!EZ30="OK",raw!OR30,raw!EZ30)</f>
        <v>WA</v>
      </c>
      <c r="EZ32" s="17" t="str">
        <f>if(raw!FA30="OK",raw!OS30,raw!FA30)</f>
        <v>WA</v>
      </c>
      <c r="FA32" s="17" t="str">
        <f>if(raw!FB30="OK",raw!OT30,raw!FB30)</f>
        <v>WA</v>
      </c>
      <c r="FB32" s="17">
        <f>if(raw!FC30="OK",raw!OU30,raw!FC30)</f>
        <v>1</v>
      </c>
      <c r="FC32" s="17" t="str">
        <f>if(raw!FD30="OK",raw!OV30,raw!FD30)</f>
        <v>WA</v>
      </c>
      <c r="FD32" s="17" t="str">
        <f>if(raw!FE30="OK",raw!OW30,raw!FE30)</f>
        <v>WA</v>
      </c>
      <c r="FE32" s="17" t="str">
        <f>if(raw!FF30="OK",raw!OX30,raw!FF30)</f>
        <v>WA</v>
      </c>
      <c r="FF32" s="17" t="str">
        <f>if(raw!FG30="OK",raw!OY30,raw!FG30)</f>
        <v>x</v>
      </c>
      <c r="FG32" s="16">
        <f>if(raw!FH30="OK",raw!OZ30,raw!FH30)</f>
        <v>19</v>
      </c>
      <c r="FH32" s="17" t="str">
        <f>if(raw!FI30="OK",raw!PA30,raw!FI30)</f>
        <v>WA</v>
      </c>
      <c r="FI32" s="17" t="str">
        <f>if(raw!FJ30="OK",raw!PB30,raw!FJ30)</f>
        <v>WA</v>
      </c>
      <c r="FJ32" s="17" t="str">
        <f>if(raw!FK30="OK",raw!PC30,raw!FK30)</f>
        <v>WA</v>
      </c>
      <c r="FK32" s="17" t="str">
        <f>if(raw!FL30="OK",raw!PD30,raw!FL30)</f>
        <v>x</v>
      </c>
      <c r="FL32" s="16" t="str">
        <f>if(raw!FM30="OK",raw!PE30,raw!FM30)</f>
        <v>-</v>
      </c>
      <c r="FM32" s="17" t="str">
        <f>if(raw!FN30="OK",raw!PF30,raw!FN30)</f>
        <v>-</v>
      </c>
      <c r="FN32" s="17" t="str">
        <f>if(raw!FO30="OK",raw!PG30,raw!FO30)</f>
        <v>-</v>
      </c>
      <c r="FO32" s="17" t="str">
        <f>if(raw!FP30="OK",raw!PH30,raw!FP30)</f>
        <v>-</v>
      </c>
      <c r="FP32" s="17" t="str">
        <f>if(raw!FQ30="OK",raw!PI30,raw!FQ30)</f>
        <v>-</v>
      </c>
      <c r="FQ32" s="17" t="str">
        <f>if(raw!FR30="OK",raw!PJ30,raw!FR30)</f>
        <v>-</v>
      </c>
      <c r="FR32" s="17" t="str">
        <f>if(raw!FS30="OK",raw!PK30,raw!FS30)</f>
        <v>-</v>
      </c>
      <c r="FS32" s="17" t="str">
        <f>if(raw!FT30="OK",raw!PL30,raw!FT30)</f>
        <v>-</v>
      </c>
      <c r="FT32" s="17" t="str">
        <f>if(raw!FU30="OK",raw!PM30,raw!FU30)</f>
        <v>-</v>
      </c>
      <c r="FU32" s="17" t="str">
        <f>if(raw!FV30="OK",raw!PN30,raw!FV30)</f>
        <v>-</v>
      </c>
      <c r="FV32" s="17" t="str">
        <f>if(raw!FW30="OK",raw!PO30,raw!FW30)</f>
        <v>-</v>
      </c>
      <c r="FW32" s="17" t="str">
        <f>if(raw!FX30="OK",raw!PP30,raw!FX30)</f>
        <v>-</v>
      </c>
      <c r="FX32" s="17" t="str">
        <f>if(raw!FY30="OK",raw!PQ30,raw!FY30)</f>
        <v>-</v>
      </c>
      <c r="FY32" s="17" t="str">
        <f>if(raw!FZ30="OK",raw!PR30,raw!FZ30)</f>
        <v>-</v>
      </c>
      <c r="FZ32" s="17" t="str">
        <f>if(raw!GA30="OK",raw!PS30,raw!GA30)</f>
        <v>-</v>
      </c>
      <c r="GA32" s="17" t="str">
        <f>if(raw!GB30="OK",raw!PT30,raw!GB30)</f>
        <v>-</v>
      </c>
      <c r="GB32" s="17" t="str">
        <f>if(raw!GC30="OK",raw!PU30,raw!GC30)</f>
        <v>-</v>
      </c>
      <c r="GC32" s="17" t="str">
        <f>if(raw!GD30="OK",raw!PV30,raw!GD30)</f>
        <v>-</v>
      </c>
      <c r="GD32" s="17" t="str">
        <f>if(raw!GE30="OK",raw!PW30,raw!GE30)</f>
        <v>-</v>
      </c>
      <c r="GE32" s="17" t="str">
        <f>if(raw!GF30="OK",raw!PX30,raw!GF30)</f>
        <v>-</v>
      </c>
      <c r="GF32" s="17" t="str">
        <f>if(raw!GG30="OK",raw!PY30,raw!GG30)</f>
        <v>-</v>
      </c>
      <c r="GG32" s="17" t="str">
        <f>if(raw!GH30="OK",raw!PZ30,raw!GH30)</f>
        <v>-</v>
      </c>
      <c r="GH32" s="17" t="str">
        <f>if(raw!GI30="OK",raw!QA30,raw!GI30)</f>
        <v>-</v>
      </c>
      <c r="GI32" s="17" t="str">
        <f>if(raw!GJ30="OK",raw!QB30,raw!GJ30)</f>
        <v>-</v>
      </c>
      <c r="GJ32" s="17" t="str">
        <f>if(raw!GK30="OK",raw!QC30,raw!GK30)</f>
        <v>-</v>
      </c>
      <c r="GK32" s="17" t="str">
        <f>if(raw!GL30="OK",raw!QD30,raw!GL30)</f>
        <v>-</v>
      </c>
      <c r="GL32" s="17" t="str">
        <f>if(raw!GM30="OK",raw!QE30,raw!GM30)</f>
        <v>-</v>
      </c>
      <c r="GM32" s="17" t="str">
        <f>if(raw!GN30="OK",raw!QF30,raw!GN30)</f>
        <v>-</v>
      </c>
      <c r="GN32" s="17" t="str">
        <f>if(raw!GO30="OK",raw!QG30,raw!GO30)</f>
        <v>-</v>
      </c>
      <c r="GO32" s="17" t="str">
        <f>if(raw!GP30="OK",raw!QH30,raw!GP30)</f>
        <v>-</v>
      </c>
      <c r="GP32" s="17" t="str">
        <f>if(raw!GQ30="OK",raw!QI30,raw!GQ30)</f>
        <v>-</v>
      </c>
      <c r="GQ32" s="17" t="str">
        <f>if(raw!GR30="OK",raw!QJ30,raw!GR30)</f>
        <v>-</v>
      </c>
      <c r="GR32" s="17" t="str">
        <f>if(raw!GS30="OK",raw!QK30,raw!GS30)</f>
        <v>-</v>
      </c>
      <c r="GS32" s="17" t="str">
        <f>if(raw!GT30="OK",raw!QL30,raw!GT30)</f>
        <v>-</v>
      </c>
      <c r="GT32" s="17" t="str">
        <f>if(raw!GU30="OK",raw!QM30,raw!GU30)</f>
        <v>-</v>
      </c>
      <c r="GU32" s="17" t="str">
        <f>if(raw!GV30="OK",raw!QN30,raw!GV30)</f>
        <v>-</v>
      </c>
      <c r="GV32" s="17" t="str">
        <f>if(raw!GW30="OK",raw!QO30,raw!GW30)</f>
        <v>-</v>
      </c>
      <c r="GW32" s="17" t="str">
        <f>if(raw!GX30="OK",raw!QP30,raw!GX30)</f>
        <v>-</v>
      </c>
      <c r="GX32" s="17" t="str">
        <f>if(raw!GY30="OK",raw!QQ30,raw!GY30)</f>
        <v>-</v>
      </c>
      <c r="GY32" s="17" t="str">
        <f>if(raw!GZ30="OK",raw!QR30,raw!GZ30)</f>
        <v>-</v>
      </c>
      <c r="GZ32" s="17" t="str">
        <f>if(raw!HA30="OK",raw!QS30,raw!HA30)</f>
        <v>-</v>
      </c>
      <c r="HA32" s="17" t="str">
        <f>if(raw!HB30="OK",raw!QT30,raw!HB30)</f>
        <v>-</v>
      </c>
      <c r="HB32" s="17" t="str">
        <f>if(raw!HC30="OK",raw!QU30,raw!HC30)</f>
        <v>-</v>
      </c>
      <c r="HC32" s="17" t="str">
        <f>if(raw!HD30="OK",raw!QV30,raw!HD30)</f>
        <v>-</v>
      </c>
      <c r="HD32" s="17" t="str">
        <f>if(raw!HE30="OK",raw!QW30,raw!HE30)</f>
        <v>-</v>
      </c>
      <c r="HE32" s="17" t="str">
        <f>if(raw!HF30="OK",raw!QX30,raw!HF30)</f>
        <v>-</v>
      </c>
      <c r="HF32" s="17" t="str">
        <f>if(raw!HG30="OK",raw!QY30,raw!HG30)</f>
        <v>-</v>
      </c>
      <c r="HG32" s="17" t="str">
        <f>if(raw!HH30="OK",raw!QZ30,raw!HH30)</f>
        <v>-</v>
      </c>
      <c r="HH32" s="17" t="str">
        <f>if(raw!HI30="OK",raw!RA30,raw!HI30)</f>
        <v>-</v>
      </c>
      <c r="HI32" s="17" t="str">
        <f>if(raw!HJ30="OK",raw!RB30,raw!HJ30)</f>
        <v>-</v>
      </c>
      <c r="HJ32" s="17" t="str">
        <f>if(raw!HK30="OK",raw!RC30,raw!HK30)</f>
        <v>-</v>
      </c>
      <c r="HK32" s="17" t="str">
        <f>if(raw!HL30="OK",raw!RD30,raw!HL30)</f>
        <v>-</v>
      </c>
      <c r="HL32" s="17" t="str">
        <f>if(raw!HM30="OK",raw!RE30,raw!HM30)</f>
        <v>-</v>
      </c>
      <c r="HM32" s="17" t="str">
        <f>if(raw!HN30="OK",raw!RF30,raw!HN30)</f>
        <v>-</v>
      </c>
      <c r="HN32" s="17" t="str">
        <f>if(raw!HO30="OK",raw!RG30,raw!HO30)</f>
        <v>-</v>
      </c>
      <c r="HO32" s="17" t="str">
        <f>if(raw!HP30="OK",raw!RH30,raw!HP30)</f>
        <v>-</v>
      </c>
      <c r="HP32" s="17" t="str">
        <f>if(raw!HQ30="OK",raw!RI30,raw!HQ30)</f>
        <v>-</v>
      </c>
      <c r="HQ32" s="17" t="str">
        <f>if(raw!HR30="OK",raw!RJ30,raw!HR30)</f>
        <v>x</v>
      </c>
      <c r="HR32" s="16" t="str">
        <f>if(raw!HS30="OK",raw!RK30,raw!HS30)</f>
        <v>-</v>
      </c>
      <c r="HS32" s="17" t="str">
        <f>if(raw!HT30="OK",raw!RL30,raw!HT30)</f>
        <v>-</v>
      </c>
      <c r="HT32" s="17" t="str">
        <f>if(raw!HU30="OK",raw!RM30,raw!HU30)</f>
        <v>-</v>
      </c>
      <c r="HU32" s="17" t="str">
        <f>if(raw!HV30="OK",raw!RN30,raw!HV30)</f>
        <v>-</v>
      </c>
      <c r="HV32" s="17" t="str">
        <f>if(raw!HW30="OK",raw!RO30,raw!HW30)</f>
        <v>-</v>
      </c>
      <c r="HW32" s="17" t="str">
        <f>if(raw!HX30="OK",raw!RP30,raw!HX30)</f>
        <v>-</v>
      </c>
      <c r="HX32" s="17" t="str">
        <f>if(raw!HY30="OK",raw!RQ30,raw!HY30)</f>
        <v>-</v>
      </c>
      <c r="HY32" s="17" t="str">
        <f>if(raw!HZ30="OK",raw!RR30,raw!HZ30)</f>
        <v>-</v>
      </c>
      <c r="HZ32" s="17" t="str">
        <f>if(raw!IA30="OK",raw!RS30,raw!IA30)</f>
        <v>-</v>
      </c>
      <c r="IA32" s="17" t="str">
        <f>if(raw!IB30="OK",raw!RT30,raw!IB30)</f>
        <v>-</v>
      </c>
      <c r="IB32" s="17" t="str">
        <f>if(raw!IC30="OK",raw!RU30,raw!IC30)</f>
        <v>-</v>
      </c>
      <c r="IC32" s="17" t="str">
        <f>if(raw!ID30="OK",raw!RV30,raw!ID30)</f>
        <v>-</v>
      </c>
      <c r="ID32" s="17" t="str">
        <f>if(raw!IE30="OK",raw!RW30,raw!IE30)</f>
        <v>-</v>
      </c>
      <c r="IE32" s="17" t="str">
        <f>if(raw!IF30="OK",raw!RX30,raw!IF30)</f>
        <v>-</v>
      </c>
      <c r="IF32" s="17" t="str">
        <f>if(raw!IG30="OK",raw!RY30,raw!IG30)</f>
        <v>-</v>
      </c>
      <c r="IG32" s="17" t="str">
        <f>if(raw!IH30="OK",raw!RZ30,raw!IH30)</f>
        <v>-</v>
      </c>
      <c r="IH32" s="17" t="str">
        <f>if(raw!II30="OK",raw!SA30,raw!II30)</f>
        <v>-</v>
      </c>
      <c r="II32" s="17" t="str">
        <f>if(raw!IJ30="OK",raw!SB30,raw!IJ30)</f>
        <v>-</v>
      </c>
      <c r="IJ32" s="17" t="str">
        <f>if(raw!IK30="OK",raw!SC30,raw!IK30)</f>
        <v>-</v>
      </c>
      <c r="IK32" s="17" t="str">
        <f>if(raw!IL30="OK",raw!SD30,raw!IL30)</f>
        <v>-</v>
      </c>
      <c r="IL32" s="17" t="str">
        <f>if(raw!IM30="OK",raw!SE30,raw!IM30)</f>
        <v>-</v>
      </c>
      <c r="IM32" s="17" t="str">
        <f>if(raw!IN30="OK",raw!SF30,raw!IN30)</f>
        <v>-</v>
      </c>
      <c r="IN32" s="17" t="str">
        <f>if(raw!IO30="OK",raw!SG30,raw!IO30)</f>
        <v>-</v>
      </c>
      <c r="IO32" s="17" t="str">
        <f>if(raw!IP30="OK",raw!SH30,raw!IP30)</f>
        <v>-</v>
      </c>
      <c r="IP32" s="17" t="str">
        <f>if(raw!IQ30="OK",raw!SI30,raw!IQ30)</f>
        <v>-</v>
      </c>
      <c r="IQ32" s="17" t="str">
        <f>if(raw!IR30="OK",raw!SJ30,raw!IR30)</f>
        <v>-</v>
      </c>
      <c r="IR32" s="17" t="str">
        <f>if(raw!IS30="OK",raw!SK30,raw!IS30)</f>
        <v>-</v>
      </c>
      <c r="IS32" s="17" t="str">
        <f>if(raw!IT30="OK",raw!SL30,raw!IT30)</f>
        <v>-</v>
      </c>
      <c r="IT32" s="17" t="str">
        <f>if(raw!IU30="OK",raw!SM30,raw!IU30)</f>
        <v>-</v>
      </c>
      <c r="IU32" s="17" t="str">
        <f>if(raw!IV30="OK",raw!SN30,raw!IV30)</f>
        <v>-</v>
      </c>
      <c r="IV32" s="17" t="str">
        <f>if(raw!IW30="OK",raw!SO30,raw!IW30)</f>
        <v>-</v>
      </c>
      <c r="IW32" s="17" t="str">
        <f>if(raw!IX30="OK",raw!SP30,raw!IX30)</f>
        <v>-</v>
      </c>
      <c r="IX32" s="17" t="str">
        <f>if(raw!IY30="OK",raw!SQ30,raw!IY30)</f>
        <v>-</v>
      </c>
      <c r="IY32" s="17" t="str">
        <f>if(raw!IZ30="OK",raw!SR30,raw!IZ30)</f>
        <v>-</v>
      </c>
      <c r="IZ32" s="17" t="str">
        <f>if(raw!JA30="OK",raw!SS30,raw!JA30)</f>
        <v>-</v>
      </c>
      <c r="JA32" s="17" t="str">
        <f>if(raw!JB30="OK",raw!ST30,raw!JB30)</f>
        <v>-</v>
      </c>
      <c r="JB32" s="17" t="str">
        <f>if(raw!JC30="OK",raw!SU30,raw!JC30)</f>
        <v>-</v>
      </c>
      <c r="JC32" s="17" t="str">
        <f>if(raw!JD30="OK",raw!SV30,raw!JD30)</f>
        <v>-</v>
      </c>
      <c r="JD32" s="17" t="str">
        <f>if(raw!JE30="OK",raw!SW30,raw!JE30)</f>
        <v>-</v>
      </c>
      <c r="JE32" s="17" t="str">
        <f>if(raw!JF30="OK",raw!SX30,raw!JF30)</f>
        <v>-</v>
      </c>
      <c r="JF32" s="17" t="str">
        <f>if(raw!JG30="OK",raw!SY30,raw!JG30)</f>
        <v>-</v>
      </c>
      <c r="JG32" s="17" t="str">
        <f>if(raw!JH30="OK",raw!SZ30,raw!JH30)</f>
        <v>-</v>
      </c>
      <c r="JH32" s="17" t="str">
        <f>if(raw!JI30="OK",raw!TA30,raw!JI30)</f>
        <v>-</v>
      </c>
      <c r="JI32" s="17" t="str">
        <f>if(raw!JJ30="OK",raw!TB30,raw!JJ30)</f>
        <v>-</v>
      </c>
      <c r="JJ32" s="17" t="str">
        <f>if(raw!JK30="OK",raw!TC30,raw!JK30)</f>
        <v>-</v>
      </c>
    </row>
    <row r="33">
      <c r="A33" s="13"/>
      <c r="B33" s="13">
        <f t="shared" ref="B33:B38" si="5">if(A33="d","diskval.",if(countif(F:F,"="&amp;F33)=1,countif(F:F,"&gt;"&amp;F33)+1,concatenate(countif(F:F,"&gt;"&amp;F33)+1," - ",countif(F:F,"&gt;="&amp;F33))))</f>
        <v>31</v>
      </c>
      <c r="C33" s="14" t="str">
        <f>raw!B32</f>
        <v>A707</v>
      </c>
      <c r="D33" s="14" t="str">
        <f>raw!C32</f>
        <v>Aleksa</v>
      </c>
      <c r="E33" s="14" t="str">
        <f>raw!D32</f>
        <v>Đorđević</v>
      </c>
      <c r="F33" s="15">
        <f t="shared" si="2"/>
        <v>52</v>
      </c>
      <c r="G33" s="14" t="str">
        <f>raw!F32</f>
        <v>ODOBREN</v>
      </c>
      <c r="H33" s="14" t="str">
        <f>raw!G32</f>
        <v>Niš</v>
      </c>
      <c r="I33" s="14" t="str">
        <f>raw!H32</f>
        <v>Gimnazija Svetozar Marković</v>
      </c>
      <c r="J33" s="14" t="str">
        <f>raw!I32</f>
        <v>I</v>
      </c>
      <c r="K33" s="14" t="str">
        <f>raw!J32</f>
        <v>B</v>
      </c>
      <c r="L33" s="14" t="str">
        <f>raw!K32</f>
        <v>Nikola Milosavljević</v>
      </c>
      <c r="M33" s="16">
        <f>raw!M32</f>
        <v>0</v>
      </c>
      <c r="N33" s="17">
        <f>raw!N32</f>
        <v>0</v>
      </c>
      <c r="O33" s="17" t="str">
        <f>raw!O32</f>
        <v>-</v>
      </c>
      <c r="P33" s="17">
        <f>raw!Q32</f>
        <v>19</v>
      </c>
      <c r="Q33" s="17">
        <f>raw!R32</f>
        <v>0</v>
      </c>
      <c r="R33" s="17">
        <f>raw!S32</f>
        <v>33</v>
      </c>
      <c r="S33" s="17" t="str">
        <f>if(raw!T32="OK",raw!JL32,raw!T32)</f>
        <v>x</v>
      </c>
      <c r="T33" s="17" t="str">
        <f>if(raw!U32="OK",raw!JM32,raw!U32)</f>
        <v>x</v>
      </c>
      <c r="U33" s="16">
        <f>if(raw!V32="OK",raw!JN32,raw!V32)</f>
        <v>1</v>
      </c>
      <c r="V33" s="17" t="str">
        <f>if(raw!W32="OK",raw!JO32,raw!W32)</f>
        <v>WA</v>
      </c>
      <c r="W33" s="17" t="str">
        <f>if(raw!X32="OK",raw!JP32,raw!X32)</f>
        <v>WA</v>
      </c>
      <c r="X33" s="17" t="str">
        <f>if(raw!Y32="OK",raw!JQ32,raw!Y32)</f>
        <v>WA</v>
      </c>
      <c r="Y33" s="17" t="str">
        <f>if(raw!Z32="OK",raw!JR32,raw!Z32)</f>
        <v>WA</v>
      </c>
      <c r="Z33" s="17" t="str">
        <f>if(raw!AA32="OK",raw!JS32,raw!AA32)</f>
        <v>WA</v>
      </c>
      <c r="AA33" s="17" t="str">
        <f>if(raw!AB32="OK",raw!JT32,raw!AB32)</f>
        <v>WA</v>
      </c>
      <c r="AB33" s="17" t="str">
        <f>if(raw!AC32="OK",raw!JU32,raw!AC32)</f>
        <v>WA</v>
      </c>
      <c r="AC33" s="17" t="str">
        <f>if(raw!AD32="OK",raw!JV32,raw!AD32)</f>
        <v>WA</v>
      </c>
      <c r="AD33" s="17" t="str">
        <f>if(raw!AE32="OK",raw!JW32,raw!AE32)</f>
        <v>WA</v>
      </c>
      <c r="AE33" s="17" t="str">
        <f>if(raw!AF32="OK",raw!JX32,raw!AF32)</f>
        <v>TLE</v>
      </c>
      <c r="AF33" s="17" t="str">
        <f>if(raw!AG32="OK",raw!JY32,raw!AG32)</f>
        <v>TLE</v>
      </c>
      <c r="AG33" s="17" t="str">
        <f>if(raw!AH32="OK",raw!JZ32,raw!AH32)</f>
        <v>TLE</v>
      </c>
      <c r="AH33" s="17" t="str">
        <f>if(raw!AI32="OK",raw!KA32,raw!AI32)</f>
        <v>TLE</v>
      </c>
      <c r="AI33" s="17" t="str">
        <f>if(raw!AJ32="OK",raw!KB32,raw!AJ32)</f>
        <v>TLE</v>
      </c>
      <c r="AJ33" s="17" t="str">
        <f>if(raw!AK32="OK",raw!KC32,raw!AK32)</f>
        <v>TLE</v>
      </c>
      <c r="AK33" s="17" t="str">
        <f>if(raw!AL32="OK",raw!KD32,raw!AL32)</f>
        <v>TLE</v>
      </c>
      <c r="AL33" s="17" t="str">
        <f>if(raw!AM32="OK",raw!KE32,raw!AM32)</f>
        <v>TLE</v>
      </c>
      <c r="AM33" s="17" t="str">
        <f>if(raw!AN32="OK",raw!KF32,raw!AN32)</f>
        <v>TLE</v>
      </c>
      <c r="AN33" s="17" t="str">
        <f>if(raw!AO32="OK",raw!KG32,raw!AO32)</f>
        <v>TLE</v>
      </c>
      <c r="AO33" s="17" t="str">
        <f>if(raw!AP32="OK",raw!KH32,raw!AP32)</f>
        <v>x</v>
      </c>
      <c r="AP33" s="16" t="str">
        <f>if(raw!AQ32="OK",raw!KI32,raw!AQ32)</f>
        <v>WA</v>
      </c>
      <c r="AQ33" s="17" t="str">
        <f>if(raw!AR32="OK",raw!KJ32,raw!AR32)</f>
        <v>WA</v>
      </c>
      <c r="AR33" s="17">
        <f>if(raw!AS32="OK",raw!KK32,raw!AS32)</f>
        <v>1</v>
      </c>
      <c r="AS33" s="17" t="str">
        <f>if(raw!AT32="OK",raw!KL32,raw!AT32)</f>
        <v>WA</v>
      </c>
      <c r="AT33" s="17" t="str">
        <f>if(raw!AU32="OK",raw!KM32,raw!AU32)</f>
        <v>WA</v>
      </c>
      <c r="AU33" s="17" t="str">
        <f>if(raw!AV32="OK",raw!KN32,raw!AV32)</f>
        <v>WA</v>
      </c>
      <c r="AV33" s="17">
        <f>if(raw!AW32="OK",raw!KO32,raw!AW32)</f>
        <v>1</v>
      </c>
      <c r="AW33" s="17" t="str">
        <f>if(raw!AX32="OK",raw!KP32,raw!AX32)</f>
        <v>WA</v>
      </c>
      <c r="AX33" s="17" t="str">
        <f>if(raw!AY32="OK",raw!KQ32,raw!AY32)</f>
        <v>WA</v>
      </c>
      <c r="AY33" s="17" t="str">
        <f>if(raw!AZ32="OK",raw!KR32,raw!AZ32)</f>
        <v>WA</v>
      </c>
      <c r="AZ33" s="17" t="str">
        <f>if(raw!BA32="OK",raw!KS32,raw!BA32)</f>
        <v>WA</v>
      </c>
      <c r="BA33" s="17" t="str">
        <f>if(raw!BB32="OK",raw!KT32,raw!BB32)</f>
        <v>WA</v>
      </c>
      <c r="BB33" s="17" t="str">
        <f>if(raw!BC32="OK",raw!KU32,raw!BC32)</f>
        <v>WA</v>
      </c>
      <c r="BC33" s="17" t="str">
        <f>if(raw!BD32="OK",raw!KV32,raw!BD32)</f>
        <v>WA</v>
      </c>
      <c r="BD33" s="17" t="str">
        <f>if(raw!BE32="OK",raw!KW32,raw!BE32)</f>
        <v>WA</v>
      </c>
      <c r="BE33" s="17" t="str">
        <f>if(raw!BF32="OK",raw!KX32,raw!BF32)</f>
        <v>WA</v>
      </c>
      <c r="BF33" s="17" t="str">
        <f>if(raw!BG32="OK",raw!KY32,raw!BG32)</f>
        <v>WA</v>
      </c>
      <c r="BG33" s="17" t="str">
        <f>if(raw!BH32="OK",raw!KZ32,raw!BH32)</f>
        <v>WA</v>
      </c>
      <c r="BH33" s="17" t="str">
        <f>if(raw!BI32="OK",raw!LA32,raw!BI32)</f>
        <v>WA</v>
      </c>
      <c r="BI33" s="17" t="str">
        <f>if(raw!BJ32="OK",raw!LB32,raw!BJ32)</f>
        <v>WA</v>
      </c>
      <c r="BJ33" s="17" t="str">
        <f>if(raw!BK32="OK",raw!LC32,raw!BK32)</f>
        <v>WA</v>
      </c>
      <c r="BK33" s="17" t="str">
        <f>if(raw!BL32="OK",raw!LD32,raw!BL32)</f>
        <v>WA</v>
      </c>
      <c r="BL33" s="17" t="str">
        <f>if(raw!BM32="OK",raw!LE32,raw!BM32)</f>
        <v>WA</v>
      </c>
      <c r="BM33" s="17">
        <f>if(raw!BN32="OK",raw!LF32,raw!BN32)</f>
        <v>1</v>
      </c>
      <c r="BN33" s="17">
        <f>if(raw!BO32="OK",raw!LG32,raw!BO32)</f>
        <v>1</v>
      </c>
      <c r="BO33" s="17" t="str">
        <f>if(raw!BP32="OK",raw!LH32,raw!BP32)</f>
        <v>WA</v>
      </c>
      <c r="BP33" s="17" t="str">
        <f>if(raw!BQ32="OK",raw!LI32,raw!BQ32)</f>
        <v>WA</v>
      </c>
      <c r="BQ33" s="17" t="str">
        <f>if(raw!BR32="OK",raw!LJ32,raw!BR32)</f>
        <v>WA</v>
      </c>
      <c r="BR33" s="17" t="str">
        <f>if(raw!BS32="OK",raw!LK32,raw!BS32)</f>
        <v>WA</v>
      </c>
      <c r="BS33" s="17" t="str">
        <f>if(raw!BT32="OK",raw!LL32,raw!BT32)</f>
        <v>WA</v>
      </c>
      <c r="BT33" s="17" t="str">
        <f>if(raw!BU32="OK",raw!LM32,raw!BU32)</f>
        <v>WA</v>
      </c>
      <c r="BU33" s="17" t="str">
        <f>if(raw!BV32="OK",raw!LN32,raw!BV32)</f>
        <v>WA</v>
      </c>
      <c r="BV33" s="17" t="str">
        <f>if(raw!BW32="OK",raw!LO32,raw!BW32)</f>
        <v>WA</v>
      </c>
      <c r="BW33" s="17" t="str">
        <f>if(raw!BX32="OK",raw!LP32,raw!BX32)</f>
        <v>WA</v>
      </c>
      <c r="BX33" s="17" t="str">
        <f>if(raw!BY32="OK",raw!LQ32,raw!BY32)</f>
        <v>WA</v>
      </c>
      <c r="BY33" s="17">
        <f>if(raw!BZ32="OK",raw!LR32,raw!BZ32)</f>
        <v>1</v>
      </c>
      <c r="BZ33" s="17">
        <f>if(raw!CA32="OK",raw!LS32,raw!CA32)</f>
        <v>1</v>
      </c>
      <c r="CA33" s="17" t="str">
        <f>if(raw!CB32="OK",raw!LT32,raw!CB32)</f>
        <v>WA</v>
      </c>
      <c r="CB33" s="17" t="str">
        <f>if(raw!CC32="OK",raw!LU32,raw!CC32)</f>
        <v>WA</v>
      </c>
      <c r="CC33" s="17" t="str">
        <f>if(raw!CD32="OK",raw!LV32,raw!CD32)</f>
        <v>WA</v>
      </c>
      <c r="CD33" s="17" t="str">
        <f>if(raw!CE32="OK",raw!LW32,raw!CE32)</f>
        <v>WA</v>
      </c>
      <c r="CE33" s="17" t="str">
        <f>if(raw!CF32="OK",raw!LX32,raw!CF32)</f>
        <v>WA</v>
      </c>
      <c r="CF33" s="17" t="str">
        <f>if(raw!CG32="OK",raw!LY32,raw!CG32)</f>
        <v>WA</v>
      </c>
      <c r="CG33" s="17" t="str">
        <f>if(raw!CH32="OK",raw!LZ32,raw!CH32)</f>
        <v>WA</v>
      </c>
      <c r="CH33" s="17" t="str">
        <f>if(raw!CI32="OK",raw!MA32,raw!CI32)</f>
        <v>WA</v>
      </c>
      <c r="CI33" s="17" t="str">
        <f>if(raw!CJ32="OK",raw!MB32,raw!CJ32)</f>
        <v>WA</v>
      </c>
      <c r="CJ33" s="17" t="str">
        <f>if(raw!CK32="OK",raw!MC32,raw!CK32)</f>
        <v>WA</v>
      </c>
      <c r="CK33" s="17">
        <f>if(raw!CL32="OK",raw!MD32,raw!CL32)</f>
        <v>1</v>
      </c>
      <c r="CL33" s="17">
        <f>if(raw!CM32="OK",raw!ME32,raw!CM32)</f>
        <v>1</v>
      </c>
      <c r="CM33" s="17" t="str">
        <f>if(raw!CN32="OK",raw!MF32,raw!CN32)</f>
        <v>WA</v>
      </c>
      <c r="CN33" s="17" t="str">
        <f>if(raw!CO32="OK",raw!MG32,raw!CO32)</f>
        <v>WA</v>
      </c>
      <c r="CO33" s="17" t="str">
        <f>if(raw!CP32="OK",raw!MH32,raw!CP32)</f>
        <v>WA</v>
      </c>
      <c r="CP33" s="17" t="str">
        <f>if(raw!CQ32="OK",raw!MI32,raw!CQ32)</f>
        <v>WA</v>
      </c>
      <c r="CQ33" s="17" t="str">
        <f>if(raw!CR32="OK",raw!MJ32,raw!CR32)</f>
        <v>WA</v>
      </c>
      <c r="CR33" s="17" t="str">
        <f>if(raw!CS32="OK",raw!MK32,raw!CS32)</f>
        <v>WA</v>
      </c>
      <c r="CS33" s="17" t="str">
        <f>if(raw!CT32="OK",raw!ML32,raw!CT32)</f>
        <v>WA</v>
      </c>
      <c r="CT33" s="17" t="str">
        <f>if(raw!CU32="OK",raw!MM32,raw!CU32)</f>
        <v>WA</v>
      </c>
      <c r="CU33" s="17" t="str">
        <f>if(raw!CV32="OK",raw!MN32,raw!CV32)</f>
        <v>WA</v>
      </c>
      <c r="CV33" s="17" t="str">
        <f>if(raw!CW32="OK",raw!MO32,raw!CW32)</f>
        <v>WA</v>
      </c>
      <c r="CW33" s="17">
        <f>if(raw!CX32="OK",raw!MP32,raw!CX32)</f>
        <v>1</v>
      </c>
      <c r="CX33" s="17">
        <f>if(raw!CY32="OK",raw!MQ32,raw!CY32)</f>
        <v>1</v>
      </c>
      <c r="CY33" s="17" t="str">
        <f>if(raw!CZ32="OK",raw!MR32,raw!CZ32)</f>
        <v>x</v>
      </c>
      <c r="CZ33" s="16" t="str">
        <f>if(raw!DA32="OK",raw!MS32,raw!DA32)</f>
        <v>-</v>
      </c>
      <c r="DA33" s="17" t="str">
        <f>if(raw!DB32="OK",raw!MT32,raw!DB32)</f>
        <v>-</v>
      </c>
      <c r="DB33" s="17" t="str">
        <f>if(raw!DC32="OK",raw!MU32,raw!DC32)</f>
        <v>-</v>
      </c>
      <c r="DC33" s="17" t="str">
        <f>if(raw!DD32="OK",raw!MV32,raw!DD32)</f>
        <v>-</v>
      </c>
      <c r="DD33" s="17" t="str">
        <f>if(raw!DE32="OK",raw!MW32,raw!DE32)</f>
        <v>-</v>
      </c>
      <c r="DE33" s="17" t="str">
        <f>if(raw!DF32="OK",raw!MX32,raw!DF32)</f>
        <v>-</v>
      </c>
      <c r="DF33" s="17" t="str">
        <f>if(raw!DG32="OK",raw!MY32,raw!DG32)</f>
        <v>-</v>
      </c>
      <c r="DG33" s="17" t="str">
        <f>if(raw!DH32="OK",raw!MZ32,raw!DH32)</f>
        <v>-</v>
      </c>
      <c r="DH33" s="17" t="str">
        <f>if(raw!DI32="OK",raw!NA32,raw!DI32)</f>
        <v>-</v>
      </c>
      <c r="DI33" s="17" t="str">
        <f>if(raw!DJ32="OK",raw!NB32,raw!DJ32)</f>
        <v>-</v>
      </c>
      <c r="DJ33" s="17" t="str">
        <f>if(raw!DK32="OK",raw!NC32,raw!DK32)</f>
        <v>-</v>
      </c>
      <c r="DK33" s="17" t="str">
        <f>if(raw!DL32="OK",raw!ND32,raw!DL32)</f>
        <v>-</v>
      </c>
      <c r="DL33" s="17" t="str">
        <f>if(raw!DM32="OK",raw!NE32,raw!DM32)</f>
        <v>-</v>
      </c>
      <c r="DM33" s="17" t="str">
        <f>if(raw!DN32="OK",raw!NF32,raw!DN32)</f>
        <v>-</v>
      </c>
      <c r="DN33" s="17" t="str">
        <f>if(raw!DO32="OK",raw!NG32,raw!DO32)</f>
        <v>-</v>
      </c>
      <c r="DO33" s="17" t="str">
        <f>if(raw!DP32="OK",raw!NH32,raw!DP32)</f>
        <v>-</v>
      </c>
      <c r="DP33" s="17" t="str">
        <f>if(raw!DQ32="OK",raw!NI32,raw!DQ32)</f>
        <v>-</v>
      </c>
      <c r="DQ33" s="17" t="str">
        <f>if(raw!DR32="OK",raw!NJ32,raw!DR32)</f>
        <v>-</v>
      </c>
      <c r="DR33" s="17" t="str">
        <f>if(raw!DS32="OK",raw!NK32,raw!DS32)</f>
        <v>-</v>
      </c>
      <c r="DS33" s="17" t="str">
        <f>if(raw!DT32="OK",raw!NL32,raw!DT32)</f>
        <v>-</v>
      </c>
      <c r="DT33" s="17" t="str">
        <f>if(raw!DU32="OK",raw!NM32,raw!DU32)</f>
        <v>-</v>
      </c>
      <c r="DU33" s="17" t="str">
        <f>if(raw!DV32="OK",raw!NN32,raw!DV32)</f>
        <v>-</v>
      </c>
      <c r="DV33" s="17" t="str">
        <f>if(raw!DW32="OK",raw!NO32,raw!DW32)</f>
        <v>-</v>
      </c>
      <c r="DW33" s="17" t="str">
        <f>if(raw!DX32="OK",raw!NP32,raw!DX32)</f>
        <v>-</v>
      </c>
      <c r="DX33" s="17" t="str">
        <f>if(raw!DY32="OK",raw!NQ32,raw!DY32)</f>
        <v>-</v>
      </c>
      <c r="DY33" s="17" t="str">
        <f>if(raw!DZ32="OK",raw!NR32,raw!DZ32)</f>
        <v>-</v>
      </c>
      <c r="DZ33" s="17" t="str">
        <f>if(raw!EA32="OK",raw!NS32,raw!EA32)</f>
        <v>-</v>
      </c>
      <c r="EA33" s="17" t="str">
        <f>if(raw!EB32="OK",raw!NT32,raw!EB32)</f>
        <v>-</v>
      </c>
      <c r="EB33" s="17" t="str">
        <f>if(raw!EC32="OK",raw!NU32,raw!EC32)</f>
        <v>-</v>
      </c>
      <c r="EC33" s="17" t="str">
        <f>if(raw!ED32="OK",raw!NV32,raw!ED32)</f>
        <v>-</v>
      </c>
      <c r="ED33" s="17" t="str">
        <f>if(raw!EE32="OK",raw!NW32,raw!EE32)</f>
        <v>-</v>
      </c>
      <c r="EE33" s="17" t="str">
        <f>if(raw!EF32="OK",raw!NX32,raw!EF32)</f>
        <v>-</v>
      </c>
      <c r="EF33" s="17" t="str">
        <f>if(raw!EG32="OK",raw!NY32,raw!EG32)</f>
        <v>-</v>
      </c>
      <c r="EG33" s="17" t="str">
        <f>if(raw!EH32="OK",raw!NZ32,raw!EH32)</f>
        <v>-</v>
      </c>
      <c r="EH33" s="17" t="str">
        <f>if(raw!EI32="OK",raw!OA32,raw!EI32)</f>
        <v>-</v>
      </c>
      <c r="EI33" s="17" t="str">
        <f>if(raw!EJ32="OK",raw!OB32,raw!EJ32)</f>
        <v>-</v>
      </c>
      <c r="EJ33" s="17" t="str">
        <f>if(raw!EK32="OK",raw!OC32,raw!EK32)</f>
        <v>-</v>
      </c>
      <c r="EK33" s="17" t="str">
        <f>if(raw!EL32="OK",raw!OD32,raw!EL32)</f>
        <v>-</v>
      </c>
      <c r="EL33" s="17" t="str">
        <f>if(raw!EM32="OK",raw!OE32,raw!EM32)</f>
        <v>-</v>
      </c>
      <c r="EM33" s="17" t="str">
        <f>if(raw!EN32="OK",raw!OF32,raw!EN32)</f>
        <v>-</v>
      </c>
      <c r="EN33" s="17" t="str">
        <f>if(raw!EO32="OK",raw!OG32,raw!EO32)</f>
        <v>-</v>
      </c>
      <c r="EO33" s="17" t="str">
        <f>if(raw!EP32="OK",raw!OH32,raw!EP32)</f>
        <v>-</v>
      </c>
      <c r="EP33" s="17" t="str">
        <f>if(raw!EQ32="OK",raw!OI32,raw!EQ32)</f>
        <v>-</v>
      </c>
      <c r="EQ33" s="17" t="str">
        <f>if(raw!ER32="OK",raw!OJ32,raw!ER32)</f>
        <v>-</v>
      </c>
      <c r="ER33" s="17" t="str">
        <f>if(raw!ES32="OK",raw!OK32,raw!ES32)</f>
        <v>-</v>
      </c>
      <c r="ES33" s="17" t="str">
        <f>if(raw!ET32="OK",raw!OL32,raw!ET32)</f>
        <v>-</v>
      </c>
      <c r="ET33" s="17" t="str">
        <f>if(raw!EU32="OK",raw!OM32,raw!EU32)</f>
        <v>-</v>
      </c>
      <c r="EU33" s="17" t="str">
        <f>if(raw!EV32="OK",raw!ON32,raw!EV32)</f>
        <v>-</v>
      </c>
      <c r="EV33" s="17" t="str">
        <f>if(raw!EW32="OK",raw!OO32,raw!EW32)</f>
        <v>-</v>
      </c>
      <c r="EW33" s="17" t="str">
        <f>if(raw!EX32="OK",raw!OP32,raw!EX32)</f>
        <v>-</v>
      </c>
      <c r="EX33" s="17" t="str">
        <f>if(raw!EY32="OK",raw!OQ32,raw!EY32)</f>
        <v>-</v>
      </c>
      <c r="EY33" s="17" t="str">
        <f>if(raw!EZ32="OK",raw!OR32,raw!EZ32)</f>
        <v>-</v>
      </c>
      <c r="EZ33" s="17" t="str">
        <f>if(raw!FA32="OK",raw!OS32,raw!FA32)</f>
        <v>-</v>
      </c>
      <c r="FA33" s="17" t="str">
        <f>if(raw!FB32="OK",raw!OT32,raw!FB32)</f>
        <v>-</v>
      </c>
      <c r="FB33" s="17" t="str">
        <f>if(raw!FC32="OK",raw!OU32,raw!FC32)</f>
        <v>-</v>
      </c>
      <c r="FC33" s="17" t="str">
        <f>if(raw!FD32="OK",raw!OV32,raw!FD32)</f>
        <v>-</v>
      </c>
      <c r="FD33" s="17" t="str">
        <f>if(raw!FE32="OK",raw!OW32,raw!FE32)</f>
        <v>-</v>
      </c>
      <c r="FE33" s="17" t="str">
        <f>if(raw!FF32="OK",raw!OX32,raw!FF32)</f>
        <v>-</v>
      </c>
      <c r="FF33" s="17" t="str">
        <f>if(raw!FG32="OK",raw!OY32,raw!FG32)</f>
        <v>x</v>
      </c>
      <c r="FG33" s="16">
        <f>if(raw!FH32="OK",raw!OZ32,raw!FH32)</f>
        <v>19</v>
      </c>
      <c r="FH33" s="17" t="str">
        <f>if(raw!FI32="OK",raw!PA32,raw!FI32)</f>
        <v>WA</v>
      </c>
      <c r="FI33" s="17" t="str">
        <f>if(raw!FJ32="OK",raw!PB32,raw!FJ32)</f>
        <v>WA</v>
      </c>
      <c r="FJ33" s="17" t="str">
        <f>if(raw!FK32="OK",raw!PC32,raw!FK32)</f>
        <v>WA</v>
      </c>
      <c r="FK33" s="17" t="str">
        <f>if(raw!FL32="OK",raw!PD32,raw!FL32)</f>
        <v>x</v>
      </c>
      <c r="FL33" s="16" t="str">
        <f>if(raw!FM32="OK",raw!PE32,raw!FM32)</f>
        <v>WA</v>
      </c>
      <c r="FM33" s="17" t="str">
        <f>if(raw!FN32="OK",raw!PF32,raw!FN32)</f>
        <v>WA</v>
      </c>
      <c r="FN33" s="17" t="str">
        <f>if(raw!FO32="OK",raw!PG32,raw!FO32)</f>
        <v>WA</v>
      </c>
      <c r="FO33" s="17" t="str">
        <f>if(raw!FP32="OK",raw!PH32,raw!FP32)</f>
        <v>WA</v>
      </c>
      <c r="FP33" s="17" t="str">
        <f>if(raw!FQ32="OK",raw!PI32,raw!FQ32)</f>
        <v>WA</v>
      </c>
      <c r="FQ33" s="17">
        <f>if(raw!FR32="OK",raw!PJ32,raw!FR32)</f>
        <v>1</v>
      </c>
      <c r="FR33" s="17">
        <f>if(raw!FS32="OK",raw!PK32,raw!FS32)</f>
        <v>1</v>
      </c>
      <c r="FS33" s="17" t="str">
        <f>if(raw!FT32="OK",raw!PL32,raw!FT32)</f>
        <v>WA</v>
      </c>
      <c r="FT33" s="17" t="str">
        <f>if(raw!FU32="OK",raw!PM32,raw!FU32)</f>
        <v>WA</v>
      </c>
      <c r="FU33" s="17" t="str">
        <f>if(raw!FV32="OK",raw!PN32,raw!FV32)</f>
        <v>WA</v>
      </c>
      <c r="FV33" s="17" t="str">
        <f>if(raw!FW32="OK",raw!PO32,raw!FW32)</f>
        <v>WA</v>
      </c>
      <c r="FW33" s="17" t="str">
        <f>if(raw!FX32="OK",raw!PP32,raw!FX32)</f>
        <v>WA</v>
      </c>
      <c r="FX33" s="17" t="str">
        <f>if(raw!FY32="OK",raw!PQ32,raw!FY32)</f>
        <v>WA</v>
      </c>
      <c r="FY33" s="17" t="str">
        <f>if(raw!FZ32="OK",raw!PR32,raw!FZ32)</f>
        <v>WA</v>
      </c>
      <c r="FZ33" s="17" t="str">
        <f>if(raw!GA32="OK",raw!PS32,raw!GA32)</f>
        <v>WA</v>
      </c>
      <c r="GA33" s="17" t="str">
        <f>if(raw!GB32="OK",raw!PT32,raw!GB32)</f>
        <v>WA</v>
      </c>
      <c r="GB33" s="17" t="str">
        <f>if(raw!GC32="OK",raw!PU32,raw!GC32)</f>
        <v>WA</v>
      </c>
      <c r="GC33" s="17" t="str">
        <f>if(raw!GD32="OK",raw!PV32,raw!GD32)</f>
        <v>WA</v>
      </c>
      <c r="GD33" s="17" t="str">
        <f>if(raw!GE32="OK",raw!PW32,raw!GE32)</f>
        <v>WA</v>
      </c>
      <c r="GE33" s="17" t="str">
        <f>if(raw!GF32="OK",raw!PX32,raw!GF32)</f>
        <v>WA</v>
      </c>
      <c r="GF33" s="17" t="str">
        <f>if(raw!GG32="OK",raw!PY32,raw!GG32)</f>
        <v>WA</v>
      </c>
      <c r="GG33" s="17" t="str">
        <f>if(raw!GH32="OK",raw!PZ32,raw!GH32)</f>
        <v>WA</v>
      </c>
      <c r="GH33" s="17" t="str">
        <f>if(raw!GI32="OK",raw!QA32,raw!GI32)</f>
        <v>WA</v>
      </c>
      <c r="GI33" s="17" t="str">
        <f>if(raw!GJ32="OK",raw!QB32,raw!GJ32)</f>
        <v>WA</v>
      </c>
      <c r="GJ33" s="17">
        <f>if(raw!GK32="OK",raw!QC32,raw!GK32)</f>
        <v>1</v>
      </c>
      <c r="GK33" s="17" t="str">
        <f>if(raw!GL32="OK",raw!QD32,raw!GL32)</f>
        <v>WA</v>
      </c>
      <c r="GL33" s="17" t="str">
        <f>if(raw!GM32="OK",raw!QE32,raw!GM32)</f>
        <v>WA</v>
      </c>
      <c r="GM33" s="17">
        <f>if(raw!GN32="OK",raw!QF32,raw!GN32)</f>
        <v>1</v>
      </c>
      <c r="GN33" s="17" t="str">
        <f>if(raw!GO32="OK",raw!QG32,raw!GO32)</f>
        <v>WA</v>
      </c>
      <c r="GO33" s="17">
        <f>if(raw!GP32="OK",raw!QH32,raw!GP32)</f>
        <v>1</v>
      </c>
      <c r="GP33" s="17" t="str">
        <f>if(raw!GQ32="OK",raw!QI32,raw!GQ32)</f>
        <v>WA</v>
      </c>
      <c r="GQ33" s="17" t="str">
        <f>if(raw!GR32="OK",raw!QJ32,raw!GR32)</f>
        <v>WA</v>
      </c>
      <c r="GR33" s="17" t="str">
        <f>if(raw!GS32="OK",raw!QK32,raw!GS32)</f>
        <v>WA</v>
      </c>
      <c r="GS33" s="17" t="str">
        <f>if(raw!GT32="OK",raw!QL32,raw!GT32)</f>
        <v>WA</v>
      </c>
      <c r="GT33" s="17" t="str">
        <f>if(raw!GU32="OK",raw!QM32,raw!GU32)</f>
        <v>WA</v>
      </c>
      <c r="GU33" s="17" t="str">
        <f>if(raw!GV32="OK",raw!QN32,raw!GV32)</f>
        <v>WA</v>
      </c>
      <c r="GV33" s="17" t="str">
        <f>if(raw!GW32="OK",raw!QO32,raw!GW32)</f>
        <v>WA</v>
      </c>
      <c r="GW33" s="17" t="str">
        <f>if(raw!GX32="OK",raw!QP32,raw!GX32)</f>
        <v>WA</v>
      </c>
      <c r="GX33" s="17">
        <f>if(raw!GY32="OK",raw!QQ32,raw!GY32)</f>
        <v>1</v>
      </c>
      <c r="GY33" s="17" t="str">
        <f>if(raw!GZ32="OK",raw!QR32,raw!GZ32)</f>
        <v>WA</v>
      </c>
      <c r="GZ33" s="17">
        <f>if(raw!HA32="OK",raw!QS32,raw!HA32)</f>
        <v>1</v>
      </c>
      <c r="HA33" s="17" t="str">
        <f>if(raw!HB32="OK",raw!QT32,raw!HB32)</f>
        <v>WA</v>
      </c>
      <c r="HB33" s="17" t="str">
        <f>if(raw!HC32="OK",raw!QU32,raw!HC32)</f>
        <v>WA</v>
      </c>
      <c r="HC33" s="17" t="str">
        <f>if(raw!HD32="OK",raw!QV32,raw!HD32)</f>
        <v>WA</v>
      </c>
      <c r="HD33" s="17" t="str">
        <f>if(raw!HE32="OK",raw!QW32,raw!HE32)</f>
        <v>WA</v>
      </c>
      <c r="HE33" s="17" t="str">
        <f>if(raw!HF32="OK",raw!QX32,raw!HF32)</f>
        <v>WA</v>
      </c>
      <c r="HF33" s="17" t="str">
        <f>if(raw!HG32="OK",raw!QY32,raw!HG32)</f>
        <v>WA</v>
      </c>
      <c r="HG33" s="17" t="str">
        <f>if(raw!HH32="OK",raw!QZ32,raw!HH32)</f>
        <v>WA</v>
      </c>
      <c r="HH33" s="17" t="str">
        <f>if(raw!HI32="OK",raw!RA32,raw!HI32)</f>
        <v>WA</v>
      </c>
      <c r="HI33" s="17" t="str">
        <f>if(raw!HJ32="OK",raw!RB32,raw!HJ32)</f>
        <v>WA</v>
      </c>
      <c r="HJ33" s="17" t="str">
        <f>if(raw!HK32="OK",raw!RC32,raw!HK32)</f>
        <v>WA</v>
      </c>
      <c r="HK33" s="17" t="str">
        <f>if(raw!HL32="OK",raw!RD32,raw!HL32)</f>
        <v>WA</v>
      </c>
      <c r="HL33" s="17" t="str">
        <f>if(raw!HM32="OK",raw!RE32,raw!HM32)</f>
        <v>WA</v>
      </c>
      <c r="HM33" s="17" t="str">
        <f>if(raw!HN32="OK",raw!RF32,raw!HN32)</f>
        <v>WA</v>
      </c>
      <c r="HN33" s="17">
        <f>if(raw!HO32="OK",raw!RG32,raw!HO32)</f>
        <v>1</v>
      </c>
      <c r="HO33" s="17" t="str">
        <f>if(raw!HP32="OK",raw!RH32,raw!HP32)</f>
        <v>WA</v>
      </c>
      <c r="HP33" s="17" t="str">
        <f>if(raw!HQ32="OK",raw!RI32,raw!HQ32)</f>
        <v>WA</v>
      </c>
      <c r="HQ33" s="17" t="str">
        <f>if(raw!HR32="OK",raw!RJ32,raw!HR32)</f>
        <v>x</v>
      </c>
      <c r="HR33" s="16">
        <f>if(raw!HS32="OK",raw!RK32,raw!HS32)</f>
        <v>1</v>
      </c>
      <c r="HS33" s="17">
        <f>if(raw!HT32="OK",raw!RL32,raw!HT32)</f>
        <v>1</v>
      </c>
      <c r="HT33" s="17">
        <f>if(raw!HU32="OK",raw!RM32,raw!HU32)</f>
        <v>1</v>
      </c>
      <c r="HU33" s="17">
        <f>if(raw!HV32="OK",raw!RN32,raw!HV32)</f>
        <v>1</v>
      </c>
      <c r="HV33" s="17">
        <f>if(raw!HW32="OK",raw!RO32,raw!HW32)</f>
        <v>1</v>
      </c>
      <c r="HW33" s="17">
        <f>if(raw!HX32="OK",raw!RP32,raw!HX32)</f>
        <v>1</v>
      </c>
      <c r="HX33" s="17">
        <f>if(raw!HY32="OK",raw!RQ32,raw!HY32)</f>
        <v>1</v>
      </c>
      <c r="HY33" s="17">
        <f>if(raw!HZ32="OK",raw!RR32,raw!HZ32)</f>
        <v>1</v>
      </c>
      <c r="HZ33" s="17">
        <f>if(raw!IA32="OK",raw!RS32,raw!IA32)</f>
        <v>1</v>
      </c>
      <c r="IA33" s="17">
        <f>if(raw!IB32="OK",raw!RT32,raw!IB32)</f>
        <v>1</v>
      </c>
      <c r="IB33" s="17">
        <f>if(raw!IC32="OK",raw!RU32,raw!IC32)</f>
        <v>1</v>
      </c>
      <c r="IC33" s="17">
        <f>if(raw!ID32="OK",raw!RV32,raw!ID32)</f>
        <v>1</v>
      </c>
      <c r="ID33" s="17">
        <f>if(raw!IE32="OK",raw!RW32,raw!IE32)</f>
        <v>1</v>
      </c>
      <c r="IE33" s="17">
        <f>if(raw!IF32="OK",raw!RX32,raw!IF32)</f>
        <v>1</v>
      </c>
      <c r="IF33" s="17">
        <f>if(raw!IG32="OK",raw!RY32,raw!IG32)</f>
        <v>1</v>
      </c>
      <c r="IG33" s="17">
        <f>if(raw!IH32="OK",raw!RZ32,raw!IH32)</f>
        <v>1</v>
      </c>
      <c r="IH33" s="17">
        <f>if(raw!II32="OK",raw!SA32,raw!II32)</f>
        <v>1</v>
      </c>
      <c r="II33" s="17">
        <f>if(raw!IJ32="OK",raw!SB32,raw!IJ32)</f>
        <v>1</v>
      </c>
      <c r="IJ33" s="17">
        <f>if(raw!IK32="OK",raw!SC32,raw!IK32)</f>
        <v>1</v>
      </c>
      <c r="IK33" s="17">
        <f>if(raw!IL32="OK",raw!SD32,raw!IL32)</f>
        <v>1</v>
      </c>
      <c r="IL33" s="17" t="str">
        <f>if(raw!IM32="OK",raw!SE32,raw!IM32)</f>
        <v>TLE</v>
      </c>
      <c r="IM33" s="17" t="str">
        <f>if(raw!IN32="OK",raw!SF32,raw!IN32)</f>
        <v>TLE</v>
      </c>
      <c r="IN33" s="17" t="str">
        <f>if(raw!IO32="OK",raw!SG32,raw!IO32)</f>
        <v>TLE</v>
      </c>
      <c r="IO33" s="17" t="str">
        <f>if(raw!IP32="OK",raw!SH32,raw!IP32)</f>
        <v>TLE</v>
      </c>
      <c r="IP33" s="17" t="str">
        <f>if(raw!IQ32="OK",raw!SI32,raw!IQ32)</f>
        <v>TLE</v>
      </c>
      <c r="IQ33" s="17" t="str">
        <f>if(raw!IR32="OK",raw!SJ32,raw!IR32)</f>
        <v>TLE</v>
      </c>
      <c r="IR33" s="17" t="str">
        <f>if(raw!IS32="OK",raw!SK32,raw!IS32)</f>
        <v>TLE</v>
      </c>
      <c r="IS33" s="17">
        <f>if(raw!IT32="OK",raw!SL32,raw!IT32)</f>
        <v>1</v>
      </c>
      <c r="IT33" s="17">
        <f>if(raw!IU32="OK",raw!SM32,raw!IU32)</f>
        <v>1</v>
      </c>
      <c r="IU33" s="17" t="str">
        <f>if(raw!IV32="OK",raw!SN32,raw!IV32)</f>
        <v>TLE</v>
      </c>
      <c r="IV33" s="17" t="str">
        <f>if(raw!IW32="OK",raw!SO32,raw!IW32)</f>
        <v>TLE</v>
      </c>
      <c r="IW33" s="17" t="str">
        <f>if(raw!IX32="OK",raw!SP32,raw!IX32)</f>
        <v>TLE</v>
      </c>
      <c r="IX33" s="17" t="str">
        <f>if(raw!IY32="OK",raw!SQ32,raw!IY32)</f>
        <v>TLE</v>
      </c>
      <c r="IY33" s="17" t="str">
        <f>if(raw!IZ32="OK",raw!SR32,raw!IZ32)</f>
        <v>TLE</v>
      </c>
      <c r="IZ33" s="17" t="str">
        <f>if(raw!JA32="OK",raw!SS32,raw!JA32)</f>
        <v>TLE</v>
      </c>
      <c r="JA33" s="17" t="str">
        <f>if(raw!JB32="OK",raw!ST32,raw!JB32)</f>
        <v>TLE</v>
      </c>
      <c r="JB33" s="17" t="str">
        <f>if(raw!JC32="OK",raw!SU32,raw!JC32)</f>
        <v>TLE</v>
      </c>
      <c r="JC33" s="17" t="str">
        <f>if(raw!JD32="OK",raw!SV32,raw!JD32)</f>
        <v>TLE</v>
      </c>
      <c r="JD33" s="17" t="str">
        <f>if(raw!JE32="OK",raw!SW32,raw!JE32)</f>
        <v>TLE</v>
      </c>
      <c r="JE33" s="17" t="str">
        <f>if(raw!JF32="OK",raw!SX32,raw!JF32)</f>
        <v>TLE</v>
      </c>
      <c r="JF33" s="17" t="str">
        <f>if(raw!JG32="OK",raw!SY32,raw!JG32)</f>
        <v>TLE</v>
      </c>
      <c r="JG33" s="17" t="str">
        <f>if(raw!JH32="OK",raw!SZ32,raw!JH32)</f>
        <v>TLE</v>
      </c>
      <c r="JH33" s="17" t="str">
        <f>if(raw!JI32="OK",raw!TA32,raw!JI32)</f>
        <v>TLE</v>
      </c>
      <c r="JI33" s="17" t="str">
        <f>if(raw!JJ32="OK",raw!TB32,raw!JJ32)</f>
        <v>TLE</v>
      </c>
      <c r="JJ33" s="17" t="str">
        <f>if(raw!JK32="OK",raw!TC32,raw!JK32)</f>
        <v>TLE</v>
      </c>
    </row>
    <row r="34">
      <c r="A34" s="13"/>
      <c r="B34" s="13">
        <f t="shared" si="5"/>
        <v>32</v>
      </c>
      <c r="C34" s="14" t="str">
        <f>raw!B33</f>
        <v>Boggy</v>
      </c>
      <c r="D34" s="14" t="str">
        <f>raw!C33</f>
        <v>Bogdan</v>
      </c>
      <c r="E34" s="14" t="str">
        <f>raw!D33</f>
        <v>Micić</v>
      </c>
      <c r="F34" s="15">
        <f t="shared" si="2"/>
        <v>46</v>
      </c>
      <c r="G34" s="14" t="str">
        <f>raw!F33</f>
        <v>ODOBREN</v>
      </c>
      <c r="H34" s="14" t="str">
        <f>raw!G33</f>
        <v>Niš</v>
      </c>
      <c r="I34" s="14" t="str">
        <f>raw!H33</f>
        <v>Gimnazija Bora Stanković</v>
      </c>
      <c r="J34" s="14" t="str">
        <f>raw!I33</f>
        <v>III</v>
      </c>
      <c r="K34" s="14" t="str">
        <f>raw!J33</f>
        <v>A</v>
      </c>
      <c r="L34" s="14" t="str">
        <f>raw!K33</f>
        <v>Vladan Mihajlović</v>
      </c>
      <c r="M34" s="16" t="str">
        <f>raw!M33</f>
        <v>-</v>
      </c>
      <c r="N34" s="17">
        <f>raw!N33</f>
        <v>13</v>
      </c>
      <c r="O34" s="17">
        <f>raw!O33</f>
        <v>12</v>
      </c>
      <c r="P34" s="17" t="str">
        <f>raw!Q33</f>
        <v>-</v>
      </c>
      <c r="Q34" s="17" t="str">
        <f>raw!R33</f>
        <v>-</v>
      </c>
      <c r="R34" s="17">
        <f>raw!S33</f>
        <v>21</v>
      </c>
      <c r="S34" s="17" t="str">
        <f>if(raw!T33="OK",raw!JL33,raw!T33)</f>
        <v>x</v>
      </c>
      <c r="T34" s="17" t="str">
        <f>if(raw!U33="OK",raw!JM33,raw!U33)</f>
        <v>x</v>
      </c>
      <c r="U34" s="16" t="str">
        <f>if(raw!V33="OK",raw!JN33,raw!V33)</f>
        <v>-</v>
      </c>
      <c r="V34" s="17" t="str">
        <f>if(raw!W33="OK",raw!JO33,raw!W33)</f>
        <v>-</v>
      </c>
      <c r="W34" s="17" t="str">
        <f>if(raw!X33="OK",raw!JP33,raw!X33)</f>
        <v>-</v>
      </c>
      <c r="X34" s="17" t="str">
        <f>if(raw!Y33="OK",raw!JQ33,raw!Y33)</f>
        <v>-</v>
      </c>
      <c r="Y34" s="17" t="str">
        <f>if(raw!Z33="OK",raw!JR33,raw!Z33)</f>
        <v>-</v>
      </c>
      <c r="Z34" s="17" t="str">
        <f>if(raw!AA33="OK",raw!JS33,raw!AA33)</f>
        <v>-</v>
      </c>
      <c r="AA34" s="17" t="str">
        <f>if(raw!AB33="OK",raw!JT33,raw!AB33)</f>
        <v>-</v>
      </c>
      <c r="AB34" s="17" t="str">
        <f>if(raw!AC33="OK",raw!JU33,raw!AC33)</f>
        <v>-</v>
      </c>
      <c r="AC34" s="17" t="str">
        <f>if(raw!AD33="OK",raw!JV33,raw!AD33)</f>
        <v>-</v>
      </c>
      <c r="AD34" s="17" t="str">
        <f>if(raw!AE33="OK",raw!JW33,raw!AE33)</f>
        <v>-</v>
      </c>
      <c r="AE34" s="17" t="str">
        <f>if(raw!AF33="OK",raw!JX33,raw!AF33)</f>
        <v>-</v>
      </c>
      <c r="AF34" s="17" t="str">
        <f>if(raw!AG33="OK",raw!JY33,raw!AG33)</f>
        <v>-</v>
      </c>
      <c r="AG34" s="17" t="str">
        <f>if(raw!AH33="OK",raw!JZ33,raw!AH33)</f>
        <v>-</v>
      </c>
      <c r="AH34" s="17" t="str">
        <f>if(raw!AI33="OK",raw!KA33,raw!AI33)</f>
        <v>-</v>
      </c>
      <c r="AI34" s="17" t="str">
        <f>if(raw!AJ33="OK",raw!KB33,raw!AJ33)</f>
        <v>-</v>
      </c>
      <c r="AJ34" s="17" t="str">
        <f>if(raw!AK33="OK",raw!KC33,raw!AK33)</f>
        <v>-</v>
      </c>
      <c r="AK34" s="17" t="str">
        <f>if(raw!AL33="OK",raw!KD33,raw!AL33)</f>
        <v>-</v>
      </c>
      <c r="AL34" s="17" t="str">
        <f>if(raw!AM33="OK",raw!KE33,raw!AM33)</f>
        <v>-</v>
      </c>
      <c r="AM34" s="17" t="str">
        <f>if(raw!AN33="OK",raw!KF33,raw!AN33)</f>
        <v>-</v>
      </c>
      <c r="AN34" s="17" t="str">
        <f>if(raw!AO33="OK",raw!KG33,raw!AO33)</f>
        <v>-</v>
      </c>
      <c r="AO34" s="17" t="str">
        <f>if(raw!AP33="OK",raw!KH33,raw!AP33)</f>
        <v>x</v>
      </c>
      <c r="AP34" s="16">
        <f>if(raw!AQ33="OK",raw!KI33,raw!AQ33)</f>
        <v>1</v>
      </c>
      <c r="AQ34" s="17">
        <f>if(raw!AR33="OK",raw!KJ33,raw!AR33)</f>
        <v>1</v>
      </c>
      <c r="AR34" s="17">
        <f>if(raw!AS33="OK",raw!KK33,raw!AS33)</f>
        <v>1</v>
      </c>
      <c r="AS34" s="17">
        <f>if(raw!AT33="OK",raw!KL33,raw!AT33)</f>
        <v>1</v>
      </c>
      <c r="AT34" s="17">
        <f>if(raw!AU33="OK",raw!KM33,raw!AU33)</f>
        <v>1</v>
      </c>
      <c r="AU34" s="17">
        <f>if(raw!AV33="OK",raw!KN33,raw!AV33)</f>
        <v>1</v>
      </c>
      <c r="AV34" s="17">
        <f>if(raw!AW33="OK",raw!KO33,raw!AW33)</f>
        <v>1</v>
      </c>
      <c r="AW34" s="17">
        <f>if(raw!AX33="OK",raw!KP33,raw!AX33)</f>
        <v>1</v>
      </c>
      <c r="AX34" s="17" t="str">
        <f>if(raw!AY33="OK",raw!KQ33,raw!AY33)</f>
        <v>WA</v>
      </c>
      <c r="AY34" s="17" t="str">
        <f>if(raw!AZ33="OK",raw!KR33,raw!AZ33)</f>
        <v>WA</v>
      </c>
      <c r="AZ34" s="17" t="str">
        <f>if(raw!BA33="OK",raw!KS33,raw!BA33)</f>
        <v>WA</v>
      </c>
      <c r="BA34" s="17" t="str">
        <f>if(raw!BB33="OK",raw!KT33,raw!BB33)</f>
        <v>WA</v>
      </c>
      <c r="BB34" s="17">
        <f>if(raw!BC33="OK",raw!KU33,raw!BC33)</f>
        <v>1</v>
      </c>
      <c r="BC34" s="17" t="str">
        <f>if(raw!BD33="OK",raw!KV33,raw!BD33)</f>
        <v>WA</v>
      </c>
      <c r="BD34" s="17" t="str">
        <f>if(raw!BE33="OK",raw!KW33,raw!BE33)</f>
        <v>WA</v>
      </c>
      <c r="BE34" s="17" t="str">
        <f>if(raw!BF33="OK",raw!KX33,raw!BF33)</f>
        <v>WA</v>
      </c>
      <c r="BF34" s="17" t="str">
        <f>if(raw!BG33="OK",raw!KY33,raw!BG33)</f>
        <v>WA</v>
      </c>
      <c r="BG34" s="17" t="str">
        <f>if(raw!BH33="OK",raw!KZ33,raw!BH33)</f>
        <v>WA</v>
      </c>
      <c r="BH34" s="17" t="str">
        <f>if(raw!BI33="OK",raw!LA33,raw!BI33)</f>
        <v>WA</v>
      </c>
      <c r="BI34" s="17" t="str">
        <f>if(raw!BJ33="OK",raw!LB33,raw!BJ33)</f>
        <v>WA</v>
      </c>
      <c r="BJ34" s="17" t="str">
        <f>if(raw!BK33="OK",raw!LC33,raw!BK33)</f>
        <v>WA</v>
      </c>
      <c r="BK34" s="17" t="str">
        <f>if(raw!BL33="OK",raw!LD33,raw!BL33)</f>
        <v>WA</v>
      </c>
      <c r="BL34" s="17" t="str">
        <f>if(raw!BM33="OK",raw!LE33,raw!BM33)</f>
        <v>WA</v>
      </c>
      <c r="BM34" s="17">
        <f>if(raw!BN33="OK",raw!LF33,raw!BN33)</f>
        <v>1</v>
      </c>
      <c r="BN34" s="17">
        <f>if(raw!BO33="OK",raw!LG33,raw!BO33)</f>
        <v>1</v>
      </c>
      <c r="BO34" s="17" t="str">
        <f>if(raw!BP33="OK",raw!LH33,raw!BP33)</f>
        <v>RTE</v>
      </c>
      <c r="BP34" s="17" t="str">
        <f>if(raw!BQ33="OK",raw!LI33,raw!BQ33)</f>
        <v>RTE</v>
      </c>
      <c r="BQ34" s="17" t="str">
        <f>if(raw!BR33="OK",raw!LJ33,raw!BR33)</f>
        <v>RTE</v>
      </c>
      <c r="BR34" s="17" t="str">
        <f>if(raw!BS33="OK",raw!LK33,raw!BS33)</f>
        <v>RTE</v>
      </c>
      <c r="BS34" s="17" t="str">
        <f>if(raw!BT33="OK",raw!LL33,raw!BT33)</f>
        <v>RTE</v>
      </c>
      <c r="BT34" s="17" t="str">
        <f>if(raw!BU33="OK",raw!LM33,raw!BU33)</f>
        <v>RTE</v>
      </c>
      <c r="BU34" s="17" t="str">
        <f>if(raw!BV33="OK",raw!LN33,raw!BV33)</f>
        <v>RTE</v>
      </c>
      <c r="BV34" s="17" t="str">
        <f>if(raw!BW33="OK",raw!LO33,raw!BW33)</f>
        <v>RTE</v>
      </c>
      <c r="BW34" s="17" t="str">
        <f>if(raw!BX33="OK",raw!LP33,raw!BX33)</f>
        <v>RTE</v>
      </c>
      <c r="BX34" s="17" t="str">
        <f>if(raw!BY33="OK",raw!LQ33,raw!BY33)</f>
        <v>RTE</v>
      </c>
      <c r="BY34" s="17" t="str">
        <f>if(raw!BZ33="OK",raw!LR33,raw!BZ33)</f>
        <v>RTE</v>
      </c>
      <c r="BZ34" s="17" t="str">
        <f>if(raw!CA33="OK",raw!LS33,raw!CA33)</f>
        <v>RTE</v>
      </c>
      <c r="CA34" s="17" t="str">
        <f>if(raw!CB33="OK",raw!LT33,raw!CB33)</f>
        <v>RTE</v>
      </c>
      <c r="CB34" s="17" t="str">
        <f>if(raw!CC33="OK",raw!LU33,raw!CC33)</f>
        <v>RTE</v>
      </c>
      <c r="CC34" s="17" t="str">
        <f>if(raw!CD33="OK",raw!LV33,raw!CD33)</f>
        <v>RTE</v>
      </c>
      <c r="CD34" s="17" t="str">
        <f>if(raw!CE33="OK",raw!LW33,raw!CE33)</f>
        <v>RTE</v>
      </c>
      <c r="CE34" s="17" t="str">
        <f>if(raw!CF33="OK",raw!LX33,raw!CF33)</f>
        <v>RTE</v>
      </c>
      <c r="CF34" s="17" t="str">
        <f>if(raw!CG33="OK",raw!LY33,raw!CG33)</f>
        <v>RTE</v>
      </c>
      <c r="CG34" s="17" t="str">
        <f>if(raw!CH33="OK",raw!LZ33,raw!CH33)</f>
        <v>RTE</v>
      </c>
      <c r="CH34" s="17" t="str">
        <f>if(raw!CI33="OK",raw!MA33,raw!CI33)</f>
        <v>RTE</v>
      </c>
      <c r="CI34" s="17" t="str">
        <f>if(raw!CJ33="OK",raw!MB33,raw!CJ33)</f>
        <v>RTE</v>
      </c>
      <c r="CJ34" s="17" t="str">
        <f>if(raw!CK33="OK",raw!MC33,raw!CK33)</f>
        <v>RTE</v>
      </c>
      <c r="CK34" s="17" t="str">
        <f>if(raw!CL33="OK",raw!MD33,raw!CL33)</f>
        <v>RTE</v>
      </c>
      <c r="CL34" s="17" t="str">
        <f>if(raw!CM33="OK",raw!ME33,raw!CM33)</f>
        <v>RTE</v>
      </c>
      <c r="CM34" s="17" t="str">
        <f>if(raw!CN33="OK",raw!MF33,raw!CN33)</f>
        <v>RTE</v>
      </c>
      <c r="CN34" s="17" t="str">
        <f>if(raw!CO33="OK",raw!MG33,raw!CO33)</f>
        <v>RTE</v>
      </c>
      <c r="CO34" s="17" t="str">
        <f>if(raw!CP33="OK",raw!MH33,raw!CP33)</f>
        <v>RTE</v>
      </c>
      <c r="CP34" s="17" t="str">
        <f>if(raw!CQ33="OK",raw!MI33,raw!CQ33)</f>
        <v>RTE</v>
      </c>
      <c r="CQ34" s="17" t="str">
        <f>if(raw!CR33="OK",raw!MJ33,raw!CR33)</f>
        <v>RTE</v>
      </c>
      <c r="CR34" s="17" t="str">
        <f>if(raw!CS33="OK",raw!MK33,raw!CS33)</f>
        <v>RTE</v>
      </c>
      <c r="CS34" s="17" t="str">
        <f>if(raw!CT33="OK",raw!ML33,raw!CT33)</f>
        <v>RTE</v>
      </c>
      <c r="CT34" s="17" t="str">
        <f>if(raw!CU33="OK",raw!MM33,raw!CU33)</f>
        <v>RTE</v>
      </c>
      <c r="CU34" s="17" t="str">
        <f>if(raw!CV33="OK",raw!MN33,raw!CV33)</f>
        <v>RTE</v>
      </c>
      <c r="CV34" s="17" t="str">
        <f>if(raw!CW33="OK",raw!MO33,raw!CW33)</f>
        <v>RTE</v>
      </c>
      <c r="CW34" s="17" t="str">
        <f>if(raw!CX33="OK",raw!MP33,raw!CX33)</f>
        <v>RTE</v>
      </c>
      <c r="CX34" s="17" t="str">
        <f>if(raw!CY33="OK",raw!MQ33,raw!CY33)</f>
        <v>RTE</v>
      </c>
      <c r="CY34" s="17" t="str">
        <f>if(raw!CZ33="OK",raw!MR33,raw!CZ33)</f>
        <v>x</v>
      </c>
      <c r="CZ34" s="16">
        <f>if(raw!DA33="OK",raw!MS33,raw!DA33)</f>
        <v>1</v>
      </c>
      <c r="DA34" s="17">
        <f>if(raw!DB33="OK",raw!MT33,raw!DB33)</f>
        <v>1</v>
      </c>
      <c r="DB34" s="17">
        <f>if(raw!DC33="OK",raw!MU33,raw!DC33)</f>
        <v>1</v>
      </c>
      <c r="DC34" s="17" t="str">
        <f>if(raw!DD33="OK",raw!MV33,raw!DD33)</f>
        <v>WA</v>
      </c>
      <c r="DD34" s="17">
        <f>if(raw!DE33="OK",raw!MW33,raw!DE33)</f>
        <v>1</v>
      </c>
      <c r="DE34" s="17">
        <f>if(raw!DF33="OK",raw!MX33,raw!DF33)</f>
        <v>1</v>
      </c>
      <c r="DF34" s="17">
        <f>if(raw!DG33="OK",raw!MY33,raw!DG33)</f>
        <v>1</v>
      </c>
      <c r="DG34" s="17">
        <f>if(raw!DH33="OK",raw!MZ33,raw!DH33)</f>
        <v>1</v>
      </c>
      <c r="DH34" s="17">
        <f>if(raw!DI33="OK",raw!NA33,raw!DI33)</f>
        <v>1</v>
      </c>
      <c r="DI34" s="17">
        <f>if(raw!DJ33="OK",raw!NB33,raw!DJ33)</f>
        <v>1</v>
      </c>
      <c r="DJ34" s="17" t="str">
        <f>if(raw!DK33="OK",raw!NC33,raw!DK33)</f>
        <v>WA</v>
      </c>
      <c r="DK34" s="17" t="str">
        <f>if(raw!DL33="OK",raw!ND33,raw!DL33)</f>
        <v>WA</v>
      </c>
      <c r="DL34" s="17">
        <f>if(raw!DM33="OK",raw!NE33,raw!DM33)</f>
        <v>1</v>
      </c>
      <c r="DM34" s="17">
        <f>if(raw!DN33="OK",raw!NF33,raw!DN33)</f>
        <v>1</v>
      </c>
      <c r="DN34" s="17">
        <f>if(raw!DO33="OK",raw!NG33,raw!DO33)</f>
        <v>1</v>
      </c>
      <c r="DO34" s="17">
        <f>if(raw!DP33="OK",raw!NH33,raw!DP33)</f>
        <v>1</v>
      </c>
      <c r="DP34" s="17">
        <f>if(raw!DQ33="OK",raw!NI33,raw!DQ33)</f>
        <v>1</v>
      </c>
      <c r="DQ34" s="17">
        <f>if(raw!DR33="OK",raw!NJ33,raw!DR33)</f>
        <v>1</v>
      </c>
      <c r="DR34" s="17">
        <f>if(raw!DS33="OK",raw!NK33,raw!DS33)</f>
        <v>1</v>
      </c>
      <c r="DS34" s="17">
        <f>if(raw!DT33="OK",raw!NL33,raw!DT33)</f>
        <v>1</v>
      </c>
      <c r="DT34" s="17">
        <f>if(raw!DU33="OK",raw!NM33,raw!DU33)</f>
        <v>1</v>
      </c>
      <c r="DU34" s="17">
        <f>if(raw!DV33="OK",raw!NN33,raw!DV33)</f>
        <v>1</v>
      </c>
      <c r="DV34" s="17">
        <f>if(raw!DW33="OK",raw!NO33,raw!DW33)</f>
        <v>1</v>
      </c>
      <c r="DW34" s="17">
        <f>if(raw!DX33="OK",raw!NP33,raw!DX33)</f>
        <v>1</v>
      </c>
      <c r="DX34" s="17">
        <f>if(raw!DY33="OK",raw!NQ33,raw!DY33)</f>
        <v>1</v>
      </c>
      <c r="DY34" s="17" t="str">
        <f>if(raw!DZ33="OK",raw!NR33,raw!DZ33)</f>
        <v>WA</v>
      </c>
      <c r="DZ34" s="17">
        <f>if(raw!EA33="OK",raw!NS33,raw!EA33)</f>
        <v>1</v>
      </c>
      <c r="EA34" s="17">
        <f>if(raw!EB33="OK",raw!NT33,raw!EB33)</f>
        <v>1</v>
      </c>
      <c r="EB34" s="17">
        <f>if(raw!EC33="OK",raw!NU33,raw!EC33)</f>
        <v>1</v>
      </c>
      <c r="EC34" s="17" t="str">
        <f>if(raw!ED33="OK",raw!NV33,raw!ED33)</f>
        <v>WA</v>
      </c>
      <c r="ED34" s="17">
        <f>if(raw!EE33="OK",raw!NW33,raw!EE33)</f>
        <v>1</v>
      </c>
      <c r="EE34" s="17">
        <f>if(raw!EF33="OK",raw!NX33,raw!EF33)</f>
        <v>1</v>
      </c>
      <c r="EF34" s="17">
        <f>if(raw!EG33="OK",raw!NY33,raw!EG33)</f>
        <v>1</v>
      </c>
      <c r="EG34" s="17">
        <f>if(raw!EH33="OK",raw!NZ33,raw!EH33)</f>
        <v>1</v>
      </c>
      <c r="EH34" s="17">
        <f>if(raw!EI33="OK",raw!OA33,raw!EI33)</f>
        <v>1</v>
      </c>
      <c r="EI34" s="17" t="str">
        <f>if(raw!EJ33="OK",raw!OB33,raw!EJ33)</f>
        <v>WA</v>
      </c>
      <c r="EJ34" s="17" t="str">
        <f>if(raw!EK33="OK",raw!OC33,raw!EK33)</f>
        <v>WA</v>
      </c>
      <c r="EK34" s="17">
        <f>if(raw!EL33="OK",raw!OD33,raw!EL33)</f>
        <v>1</v>
      </c>
      <c r="EL34" s="17" t="str">
        <f>if(raw!EM33="OK",raw!OE33,raw!EM33)</f>
        <v>MLE</v>
      </c>
      <c r="EM34" s="17" t="str">
        <f>if(raw!EN33="OK",raw!OF33,raw!EN33)</f>
        <v>MLE</v>
      </c>
      <c r="EN34" s="17" t="str">
        <f>if(raw!EO33="OK",raw!OG33,raw!EO33)</f>
        <v>MLE</v>
      </c>
      <c r="EO34" s="17" t="str">
        <f>if(raw!EP33="OK",raw!OH33,raw!EP33)</f>
        <v>MLE</v>
      </c>
      <c r="EP34" s="17" t="str">
        <f>if(raw!EQ33="OK",raw!OI33,raw!EQ33)</f>
        <v>MLE</v>
      </c>
      <c r="EQ34" s="17" t="str">
        <f>if(raw!ER33="OK",raw!OJ33,raw!ER33)</f>
        <v>MLE</v>
      </c>
      <c r="ER34" s="17" t="str">
        <f>if(raw!ES33="OK",raw!OK33,raw!ES33)</f>
        <v>WA</v>
      </c>
      <c r="ES34" s="17" t="str">
        <f>if(raw!ET33="OK",raw!OL33,raw!ET33)</f>
        <v>WA</v>
      </c>
      <c r="ET34" s="17" t="str">
        <f>if(raw!EU33="OK",raw!OM33,raw!EU33)</f>
        <v>WA</v>
      </c>
      <c r="EU34" s="17">
        <f>if(raw!EV33="OK",raw!ON33,raw!EV33)</f>
        <v>1</v>
      </c>
      <c r="EV34" s="17" t="str">
        <f>if(raw!EW33="OK",raw!OO33,raw!EW33)</f>
        <v>WA</v>
      </c>
      <c r="EW34" s="17" t="str">
        <f>if(raw!EX33="OK",raw!OP33,raw!EX33)</f>
        <v>WA</v>
      </c>
      <c r="EX34" s="17">
        <f>if(raw!EY33="OK",raw!OQ33,raw!EY33)</f>
        <v>1</v>
      </c>
      <c r="EY34" s="17" t="str">
        <f>if(raw!EZ33="OK",raw!OR33,raw!EZ33)</f>
        <v>WA</v>
      </c>
      <c r="EZ34" s="17" t="str">
        <f>if(raw!FA33="OK",raw!OS33,raw!FA33)</f>
        <v>WA</v>
      </c>
      <c r="FA34" s="17">
        <f>if(raw!FB33="OK",raw!OT33,raw!FB33)</f>
        <v>1</v>
      </c>
      <c r="FB34" s="17">
        <f>if(raw!FC33="OK",raw!OU33,raw!FC33)</f>
        <v>1</v>
      </c>
      <c r="FC34" s="17" t="str">
        <f>if(raw!FD33="OK",raw!OV33,raw!FD33)</f>
        <v>MLE</v>
      </c>
      <c r="FD34" s="17" t="str">
        <f>if(raw!FE33="OK",raw!OW33,raw!FE33)</f>
        <v>MLE</v>
      </c>
      <c r="FE34" s="17" t="str">
        <f>if(raw!FF33="OK",raw!OX33,raw!FF33)</f>
        <v>MLE</v>
      </c>
      <c r="FF34" s="17" t="str">
        <f>if(raw!FG33="OK",raw!OY33,raw!FG33)</f>
        <v>x</v>
      </c>
      <c r="FG34" s="16" t="str">
        <f>if(raw!FH33="OK",raw!OZ33,raw!FH33)</f>
        <v>-</v>
      </c>
      <c r="FH34" s="17" t="str">
        <f>if(raw!FI33="OK",raw!PA33,raw!FI33)</f>
        <v>-</v>
      </c>
      <c r="FI34" s="17" t="str">
        <f>if(raw!FJ33="OK",raw!PB33,raw!FJ33)</f>
        <v>-</v>
      </c>
      <c r="FJ34" s="17" t="str">
        <f>if(raw!FK33="OK",raw!PC33,raw!FK33)</f>
        <v>-</v>
      </c>
      <c r="FK34" s="17" t="str">
        <f>if(raw!FL33="OK",raw!PD33,raw!FL33)</f>
        <v>x</v>
      </c>
      <c r="FL34" s="16" t="str">
        <f>if(raw!FM33="OK",raw!PE33,raw!FM33)</f>
        <v>-</v>
      </c>
      <c r="FM34" s="17" t="str">
        <f>if(raw!FN33="OK",raw!PF33,raw!FN33)</f>
        <v>-</v>
      </c>
      <c r="FN34" s="17" t="str">
        <f>if(raw!FO33="OK",raw!PG33,raw!FO33)</f>
        <v>-</v>
      </c>
      <c r="FO34" s="17" t="str">
        <f>if(raw!FP33="OK",raw!PH33,raw!FP33)</f>
        <v>-</v>
      </c>
      <c r="FP34" s="17" t="str">
        <f>if(raw!FQ33="OK",raw!PI33,raw!FQ33)</f>
        <v>-</v>
      </c>
      <c r="FQ34" s="17" t="str">
        <f>if(raw!FR33="OK",raw!PJ33,raw!FR33)</f>
        <v>-</v>
      </c>
      <c r="FR34" s="17" t="str">
        <f>if(raw!FS33="OK",raw!PK33,raw!FS33)</f>
        <v>-</v>
      </c>
      <c r="FS34" s="17" t="str">
        <f>if(raw!FT33="OK",raw!PL33,raw!FT33)</f>
        <v>-</v>
      </c>
      <c r="FT34" s="17" t="str">
        <f>if(raw!FU33="OK",raw!PM33,raw!FU33)</f>
        <v>-</v>
      </c>
      <c r="FU34" s="17" t="str">
        <f>if(raw!FV33="OK",raw!PN33,raw!FV33)</f>
        <v>-</v>
      </c>
      <c r="FV34" s="17" t="str">
        <f>if(raw!FW33="OK",raw!PO33,raw!FW33)</f>
        <v>-</v>
      </c>
      <c r="FW34" s="17" t="str">
        <f>if(raw!FX33="OK",raw!PP33,raw!FX33)</f>
        <v>-</v>
      </c>
      <c r="FX34" s="17" t="str">
        <f>if(raw!FY33="OK",raw!PQ33,raw!FY33)</f>
        <v>-</v>
      </c>
      <c r="FY34" s="17" t="str">
        <f>if(raw!FZ33="OK",raw!PR33,raw!FZ33)</f>
        <v>-</v>
      </c>
      <c r="FZ34" s="17" t="str">
        <f>if(raw!GA33="OK",raw!PS33,raw!GA33)</f>
        <v>-</v>
      </c>
      <c r="GA34" s="17" t="str">
        <f>if(raw!GB33="OK",raw!PT33,raw!GB33)</f>
        <v>-</v>
      </c>
      <c r="GB34" s="17" t="str">
        <f>if(raw!GC33="OK",raw!PU33,raw!GC33)</f>
        <v>-</v>
      </c>
      <c r="GC34" s="17" t="str">
        <f>if(raw!GD33="OK",raw!PV33,raw!GD33)</f>
        <v>-</v>
      </c>
      <c r="GD34" s="17" t="str">
        <f>if(raw!GE33="OK",raw!PW33,raw!GE33)</f>
        <v>-</v>
      </c>
      <c r="GE34" s="17" t="str">
        <f>if(raw!GF33="OK",raw!PX33,raw!GF33)</f>
        <v>-</v>
      </c>
      <c r="GF34" s="17" t="str">
        <f>if(raw!GG33="OK",raw!PY33,raw!GG33)</f>
        <v>-</v>
      </c>
      <c r="GG34" s="17" t="str">
        <f>if(raw!GH33="OK",raw!PZ33,raw!GH33)</f>
        <v>-</v>
      </c>
      <c r="GH34" s="17" t="str">
        <f>if(raw!GI33="OK",raw!QA33,raw!GI33)</f>
        <v>-</v>
      </c>
      <c r="GI34" s="17" t="str">
        <f>if(raw!GJ33="OK",raw!QB33,raw!GJ33)</f>
        <v>-</v>
      </c>
      <c r="GJ34" s="17" t="str">
        <f>if(raw!GK33="OK",raw!QC33,raw!GK33)</f>
        <v>-</v>
      </c>
      <c r="GK34" s="17" t="str">
        <f>if(raw!GL33="OK",raw!QD33,raw!GL33)</f>
        <v>-</v>
      </c>
      <c r="GL34" s="17" t="str">
        <f>if(raw!GM33="OK",raw!QE33,raw!GM33)</f>
        <v>-</v>
      </c>
      <c r="GM34" s="17" t="str">
        <f>if(raw!GN33="OK",raw!QF33,raw!GN33)</f>
        <v>-</v>
      </c>
      <c r="GN34" s="17" t="str">
        <f>if(raw!GO33="OK",raw!QG33,raw!GO33)</f>
        <v>-</v>
      </c>
      <c r="GO34" s="17" t="str">
        <f>if(raw!GP33="OK",raw!QH33,raw!GP33)</f>
        <v>-</v>
      </c>
      <c r="GP34" s="17" t="str">
        <f>if(raw!GQ33="OK",raw!QI33,raw!GQ33)</f>
        <v>-</v>
      </c>
      <c r="GQ34" s="17" t="str">
        <f>if(raw!GR33="OK",raw!QJ33,raw!GR33)</f>
        <v>-</v>
      </c>
      <c r="GR34" s="17" t="str">
        <f>if(raw!GS33="OK",raw!QK33,raw!GS33)</f>
        <v>-</v>
      </c>
      <c r="GS34" s="17" t="str">
        <f>if(raw!GT33="OK",raw!QL33,raw!GT33)</f>
        <v>-</v>
      </c>
      <c r="GT34" s="17" t="str">
        <f>if(raw!GU33="OK",raw!QM33,raw!GU33)</f>
        <v>-</v>
      </c>
      <c r="GU34" s="17" t="str">
        <f>if(raw!GV33="OK",raw!QN33,raw!GV33)</f>
        <v>-</v>
      </c>
      <c r="GV34" s="17" t="str">
        <f>if(raw!GW33="OK",raw!QO33,raw!GW33)</f>
        <v>-</v>
      </c>
      <c r="GW34" s="17" t="str">
        <f>if(raw!GX33="OK",raw!QP33,raw!GX33)</f>
        <v>-</v>
      </c>
      <c r="GX34" s="17" t="str">
        <f>if(raw!GY33="OK",raw!QQ33,raw!GY33)</f>
        <v>-</v>
      </c>
      <c r="GY34" s="17" t="str">
        <f>if(raw!GZ33="OK",raw!QR33,raw!GZ33)</f>
        <v>-</v>
      </c>
      <c r="GZ34" s="17" t="str">
        <f>if(raw!HA33="OK",raw!QS33,raw!HA33)</f>
        <v>-</v>
      </c>
      <c r="HA34" s="17" t="str">
        <f>if(raw!HB33="OK",raw!QT33,raw!HB33)</f>
        <v>-</v>
      </c>
      <c r="HB34" s="17" t="str">
        <f>if(raw!HC33="OK",raw!QU33,raw!HC33)</f>
        <v>-</v>
      </c>
      <c r="HC34" s="17" t="str">
        <f>if(raw!HD33="OK",raw!QV33,raw!HD33)</f>
        <v>-</v>
      </c>
      <c r="HD34" s="17" t="str">
        <f>if(raw!HE33="OK",raw!QW33,raw!HE33)</f>
        <v>-</v>
      </c>
      <c r="HE34" s="17" t="str">
        <f>if(raw!HF33="OK",raw!QX33,raw!HF33)</f>
        <v>-</v>
      </c>
      <c r="HF34" s="17" t="str">
        <f>if(raw!HG33="OK",raw!QY33,raw!HG33)</f>
        <v>-</v>
      </c>
      <c r="HG34" s="17" t="str">
        <f>if(raw!HH33="OK",raw!QZ33,raw!HH33)</f>
        <v>-</v>
      </c>
      <c r="HH34" s="17" t="str">
        <f>if(raw!HI33="OK",raw!RA33,raw!HI33)</f>
        <v>-</v>
      </c>
      <c r="HI34" s="17" t="str">
        <f>if(raw!HJ33="OK",raw!RB33,raw!HJ33)</f>
        <v>-</v>
      </c>
      <c r="HJ34" s="17" t="str">
        <f>if(raw!HK33="OK",raw!RC33,raw!HK33)</f>
        <v>-</v>
      </c>
      <c r="HK34" s="17" t="str">
        <f>if(raw!HL33="OK",raw!RD33,raw!HL33)</f>
        <v>-</v>
      </c>
      <c r="HL34" s="17" t="str">
        <f>if(raw!HM33="OK",raw!RE33,raw!HM33)</f>
        <v>-</v>
      </c>
      <c r="HM34" s="17" t="str">
        <f>if(raw!HN33="OK",raw!RF33,raw!HN33)</f>
        <v>-</v>
      </c>
      <c r="HN34" s="17" t="str">
        <f>if(raw!HO33="OK",raw!RG33,raw!HO33)</f>
        <v>-</v>
      </c>
      <c r="HO34" s="17" t="str">
        <f>if(raw!HP33="OK",raw!RH33,raw!HP33)</f>
        <v>-</v>
      </c>
      <c r="HP34" s="17" t="str">
        <f>if(raw!HQ33="OK",raw!RI33,raw!HQ33)</f>
        <v>-</v>
      </c>
      <c r="HQ34" s="17" t="str">
        <f>if(raw!HR33="OK",raw!RJ33,raw!HR33)</f>
        <v>x</v>
      </c>
      <c r="HR34" s="16">
        <f>if(raw!HS33="OK",raw!RK33,raw!HS33)</f>
        <v>1</v>
      </c>
      <c r="HS34" s="17">
        <f>if(raw!HT33="OK",raw!RL33,raw!HT33)</f>
        <v>1</v>
      </c>
      <c r="HT34" s="17">
        <f>if(raw!HU33="OK",raw!RM33,raw!HU33)</f>
        <v>1</v>
      </c>
      <c r="HU34" s="17">
        <f>if(raw!HV33="OK",raw!RN33,raw!HV33)</f>
        <v>1</v>
      </c>
      <c r="HV34" s="17">
        <f>if(raw!HW33="OK",raw!RO33,raw!HW33)</f>
        <v>1</v>
      </c>
      <c r="HW34" s="17">
        <f>if(raw!HX33="OK",raw!RP33,raw!HX33)</f>
        <v>1</v>
      </c>
      <c r="HX34" s="17">
        <f>if(raw!HY33="OK",raw!RQ33,raw!HY33)</f>
        <v>1</v>
      </c>
      <c r="HY34" s="17">
        <f>if(raw!HZ33="OK",raw!RR33,raw!HZ33)</f>
        <v>1</v>
      </c>
      <c r="HZ34" s="17">
        <f>if(raw!IA33="OK",raw!RS33,raw!IA33)</f>
        <v>1</v>
      </c>
      <c r="IA34" s="17">
        <f>if(raw!IB33="OK",raw!RT33,raw!IB33)</f>
        <v>1</v>
      </c>
      <c r="IB34" s="17">
        <f>if(raw!IC33="OK",raw!RU33,raw!IC33)</f>
        <v>1</v>
      </c>
      <c r="IC34" s="17" t="str">
        <f>if(raw!ID33="OK",raw!RV33,raw!ID33)</f>
        <v>TLE</v>
      </c>
      <c r="ID34" s="17" t="str">
        <f>if(raw!IE33="OK",raw!RW33,raw!IE33)</f>
        <v>TLE</v>
      </c>
      <c r="IE34" s="17" t="str">
        <f>if(raw!IF33="OK",raw!RX33,raw!IF33)</f>
        <v>TLE</v>
      </c>
      <c r="IF34" s="17" t="str">
        <f>if(raw!IG33="OK",raw!RY33,raw!IG33)</f>
        <v>TLE</v>
      </c>
      <c r="IG34" s="17" t="str">
        <f>if(raw!IH33="OK",raw!RZ33,raw!IH33)</f>
        <v>TLE</v>
      </c>
      <c r="IH34" s="17" t="str">
        <f>if(raw!II33="OK",raw!SA33,raw!II33)</f>
        <v>TLE</v>
      </c>
      <c r="II34" s="17" t="str">
        <f>if(raw!IJ33="OK",raw!SB33,raw!IJ33)</f>
        <v>TLE</v>
      </c>
      <c r="IJ34" s="17">
        <f>if(raw!IK33="OK",raw!SC33,raw!IK33)</f>
        <v>1</v>
      </c>
      <c r="IK34" s="17" t="str">
        <f>if(raw!IL33="OK",raw!SD33,raw!IL33)</f>
        <v>TLE</v>
      </c>
      <c r="IL34" s="17" t="str">
        <f>if(raw!IM33="OK",raw!SE33,raw!IM33)</f>
        <v>TLE</v>
      </c>
      <c r="IM34" s="17" t="str">
        <f>if(raw!IN33="OK",raw!SF33,raw!IN33)</f>
        <v>TLE</v>
      </c>
      <c r="IN34" s="17" t="str">
        <f>if(raw!IO33="OK",raw!SG33,raw!IO33)</f>
        <v>TLE</v>
      </c>
      <c r="IO34" s="17" t="str">
        <f>if(raw!IP33="OK",raw!SH33,raw!IP33)</f>
        <v>TLE</v>
      </c>
      <c r="IP34" s="17" t="str">
        <f>if(raw!IQ33="OK",raw!SI33,raw!IQ33)</f>
        <v>TLE</v>
      </c>
      <c r="IQ34" s="17" t="str">
        <f>if(raw!IR33="OK",raw!SJ33,raw!IR33)</f>
        <v>TLE</v>
      </c>
      <c r="IR34" s="17" t="str">
        <f>if(raw!IS33="OK",raw!SK33,raw!IS33)</f>
        <v>TLE</v>
      </c>
      <c r="IS34" s="17">
        <f>if(raw!IT33="OK",raw!SL33,raw!IT33)</f>
        <v>1</v>
      </c>
      <c r="IT34" s="17">
        <f>if(raw!IU33="OK",raw!SM33,raw!IU33)</f>
        <v>1</v>
      </c>
      <c r="IU34" s="17" t="str">
        <f>if(raw!IV33="OK",raw!SN33,raw!IV33)</f>
        <v>TLE</v>
      </c>
      <c r="IV34" s="17" t="str">
        <f>if(raw!IW33="OK",raw!SO33,raw!IW33)</f>
        <v>TLE</v>
      </c>
      <c r="IW34" s="17" t="str">
        <f>if(raw!IX33="OK",raw!SP33,raw!IX33)</f>
        <v>TLE</v>
      </c>
      <c r="IX34" s="17" t="str">
        <f>if(raw!IY33="OK",raw!SQ33,raw!IY33)</f>
        <v>TLE</v>
      </c>
      <c r="IY34" s="17" t="str">
        <f>if(raw!IZ33="OK",raw!SR33,raw!IZ33)</f>
        <v>TLE</v>
      </c>
      <c r="IZ34" s="17" t="str">
        <f>if(raw!JA33="OK",raw!SS33,raw!JA33)</f>
        <v>TLE</v>
      </c>
      <c r="JA34" s="17" t="str">
        <f>if(raw!JB33="OK",raw!ST33,raw!JB33)</f>
        <v>TLE</v>
      </c>
      <c r="JB34" s="17">
        <f>if(raw!JC33="OK",raw!SU33,raw!JC33)</f>
        <v>1</v>
      </c>
      <c r="JC34" s="17" t="str">
        <f>if(raw!JD33="OK",raw!SV33,raw!JD33)</f>
        <v>TLE</v>
      </c>
      <c r="JD34" s="17" t="str">
        <f>if(raw!JE33="OK",raw!SW33,raw!JE33)</f>
        <v>TLE</v>
      </c>
      <c r="JE34" s="17" t="str">
        <f>if(raw!JF33="OK",raw!SX33,raw!JF33)</f>
        <v>TLE</v>
      </c>
      <c r="JF34" s="17" t="str">
        <f>if(raw!JG33="OK",raw!SY33,raw!JG33)</f>
        <v>TLE</v>
      </c>
      <c r="JG34" s="17" t="str">
        <f>if(raw!JH33="OK",raw!SZ33,raw!JH33)</f>
        <v>TLE</v>
      </c>
      <c r="JH34" s="17" t="str">
        <f>if(raw!JI33="OK",raw!TA33,raw!JI33)</f>
        <v>TLE</v>
      </c>
      <c r="JI34" s="17" t="str">
        <f>if(raw!JJ33="OK",raw!TB33,raw!JJ33)</f>
        <v>TLE</v>
      </c>
      <c r="JJ34" s="17" t="str">
        <f>if(raw!JK33="OK",raw!TC33,raw!JK33)</f>
        <v>TLE</v>
      </c>
    </row>
    <row r="35">
      <c r="A35" s="13"/>
      <c r="B35" s="13">
        <f t="shared" si="5"/>
        <v>33</v>
      </c>
      <c r="C35" s="14" t="str">
        <f>raw!B34</f>
        <v>Strihanje</v>
      </c>
      <c r="D35" s="14" t="str">
        <f>raw!C34</f>
        <v>Strahinja</v>
      </c>
      <c r="E35" s="14" t="str">
        <f>raw!D34</f>
        <v>Gvozdić</v>
      </c>
      <c r="F35" s="15">
        <f t="shared" si="2"/>
        <v>44</v>
      </c>
      <c r="G35" s="14" t="str">
        <f>raw!F34</f>
        <v>ODOBREN</v>
      </c>
      <c r="H35" s="14" t="str">
        <f>raw!G34</f>
        <v>Stari grad</v>
      </c>
      <c r="I35" s="14" t="str">
        <f>raw!H34</f>
        <v>Matematička gimnazija</v>
      </c>
      <c r="J35" s="14" t="str">
        <f>raw!I34</f>
        <v>II</v>
      </c>
      <c r="K35" s="14" t="str">
        <f>raw!J34</f>
        <v>A</v>
      </c>
      <c r="L35" s="14" t="str">
        <f>raw!K34</f>
        <v>Mijodrag Đurišić</v>
      </c>
      <c r="M35" s="16">
        <f>raw!M34</f>
        <v>0</v>
      </c>
      <c r="N35" s="17">
        <f>raw!N34</f>
        <v>13</v>
      </c>
      <c r="O35" s="17">
        <f>raw!O34</f>
        <v>12</v>
      </c>
      <c r="P35" s="17">
        <f>raw!Q34</f>
        <v>19</v>
      </c>
      <c r="Q35" s="17" t="str">
        <f>raw!R34</f>
        <v>-</v>
      </c>
      <c r="R35" s="17" t="str">
        <f>raw!S34</f>
        <v>-</v>
      </c>
      <c r="S35" s="17" t="str">
        <f>if(raw!T34="OK",raw!JL34,raw!T34)</f>
        <v>x</v>
      </c>
      <c r="T35" s="17" t="str">
        <f>if(raw!U34="OK",raw!JM34,raw!U34)</f>
        <v>x</v>
      </c>
      <c r="U35" s="16" t="str">
        <f>if(raw!V34="OK",raw!JN34,raw!V34)</f>
        <v>CE</v>
      </c>
      <c r="V35" s="17" t="str">
        <f>if(raw!W34="OK",raw!JO34,raw!W34)</f>
        <v>CE</v>
      </c>
      <c r="W35" s="17" t="str">
        <f>if(raw!X34="OK",raw!JP34,raw!X34)</f>
        <v>CE</v>
      </c>
      <c r="X35" s="17" t="str">
        <f>if(raw!Y34="OK",raw!JQ34,raw!Y34)</f>
        <v>CE</v>
      </c>
      <c r="Y35" s="17" t="str">
        <f>if(raw!Z34="OK",raw!JR34,raw!Z34)</f>
        <v>CE</v>
      </c>
      <c r="Z35" s="17" t="str">
        <f>if(raw!AA34="OK",raw!JS34,raw!AA34)</f>
        <v>CE</v>
      </c>
      <c r="AA35" s="17" t="str">
        <f>if(raw!AB34="OK",raw!JT34,raw!AB34)</f>
        <v>CE</v>
      </c>
      <c r="AB35" s="17" t="str">
        <f>if(raw!AC34="OK",raw!JU34,raw!AC34)</f>
        <v>CE</v>
      </c>
      <c r="AC35" s="17" t="str">
        <f>if(raw!AD34="OK",raw!JV34,raw!AD34)</f>
        <v>CE</v>
      </c>
      <c r="AD35" s="17" t="str">
        <f>if(raw!AE34="OK",raw!JW34,raw!AE34)</f>
        <v>CE</v>
      </c>
      <c r="AE35" s="17" t="str">
        <f>if(raw!AF34="OK",raw!JX34,raw!AF34)</f>
        <v>CE</v>
      </c>
      <c r="AF35" s="17" t="str">
        <f>if(raw!AG34="OK",raw!JY34,raw!AG34)</f>
        <v>CE</v>
      </c>
      <c r="AG35" s="17" t="str">
        <f>if(raw!AH34="OK",raw!JZ34,raw!AH34)</f>
        <v>CE</v>
      </c>
      <c r="AH35" s="17" t="str">
        <f>if(raw!AI34="OK",raw!KA34,raw!AI34)</f>
        <v>CE</v>
      </c>
      <c r="AI35" s="17" t="str">
        <f>if(raw!AJ34="OK",raw!KB34,raw!AJ34)</f>
        <v>CE</v>
      </c>
      <c r="AJ35" s="17" t="str">
        <f>if(raw!AK34="OK",raw!KC34,raw!AK34)</f>
        <v>CE</v>
      </c>
      <c r="AK35" s="17" t="str">
        <f>if(raw!AL34="OK",raw!KD34,raw!AL34)</f>
        <v>CE</v>
      </c>
      <c r="AL35" s="17" t="str">
        <f>if(raw!AM34="OK",raw!KE34,raw!AM34)</f>
        <v>CE</v>
      </c>
      <c r="AM35" s="17" t="str">
        <f>if(raw!AN34="OK",raw!KF34,raw!AN34)</f>
        <v>CE</v>
      </c>
      <c r="AN35" s="17" t="str">
        <f>if(raw!AO34="OK",raw!KG34,raw!AO34)</f>
        <v>CE</v>
      </c>
      <c r="AO35" s="17" t="str">
        <f>if(raw!AP34="OK",raw!KH34,raw!AP34)</f>
        <v>x</v>
      </c>
      <c r="AP35" s="16">
        <f>if(raw!AQ34="OK",raw!KI34,raw!AQ34)</f>
        <v>1</v>
      </c>
      <c r="AQ35" s="17">
        <f>if(raw!AR34="OK",raw!KJ34,raw!AR34)</f>
        <v>1</v>
      </c>
      <c r="AR35" s="17">
        <f>if(raw!AS34="OK",raw!KK34,raw!AS34)</f>
        <v>1</v>
      </c>
      <c r="AS35" s="17">
        <f>if(raw!AT34="OK",raw!KL34,raw!AT34)</f>
        <v>1</v>
      </c>
      <c r="AT35" s="17">
        <f>if(raw!AU34="OK",raw!KM34,raw!AU34)</f>
        <v>1</v>
      </c>
      <c r="AU35" s="17">
        <f>if(raw!AV34="OK",raw!KN34,raw!AV34)</f>
        <v>1</v>
      </c>
      <c r="AV35" s="17">
        <f>if(raw!AW34="OK",raw!KO34,raw!AW34)</f>
        <v>1</v>
      </c>
      <c r="AW35" s="17">
        <f>if(raw!AX34="OK",raw!KP34,raw!AX34)</f>
        <v>1</v>
      </c>
      <c r="AX35" s="17" t="str">
        <f>if(raw!AY34="OK",raw!KQ34,raw!AY34)</f>
        <v>WA</v>
      </c>
      <c r="AY35" s="17" t="str">
        <f>if(raw!AZ34="OK",raw!KR34,raw!AZ34)</f>
        <v>WA</v>
      </c>
      <c r="AZ35" s="17" t="str">
        <f>if(raw!BA34="OK",raw!KS34,raw!BA34)</f>
        <v>WA</v>
      </c>
      <c r="BA35" s="17" t="str">
        <f>if(raw!BB34="OK",raw!KT34,raw!BB34)</f>
        <v>WA</v>
      </c>
      <c r="BB35" s="17" t="str">
        <f>if(raw!BC34="OK",raw!KU34,raw!BC34)</f>
        <v>WA</v>
      </c>
      <c r="BC35" s="17" t="str">
        <f>if(raw!BD34="OK",raw!KV34,raw!BD34)</f>
        <v>WA</v>
      </c>
      <c r="BD35" s="17" t="str">
        <f>if(raw!BE34="OK",raw!KW34,raw!BE34)</f>
        <v>WA</v>
      </c>
      <c r="BE35" s="17" t="str">
        <f>if(raw!BF34="OK",raw!KX34,raw!BF34)</f>
        <v>WA</v>
      </c>
      <c r="BF35" s="17" t="str">
        <f>if(raw!BG34="OK",raw!KY34,raw!BG34)</f>
        <v>WA</v>
      </c>
      <c r="BG35" s="17" t="str">
        <f>if(raw!BH34="OK",raw!KZ34,raw!BH34)</f>
        <v>WA</v>
      </c>
      <c r="BH35" s="17" t="str">
        <f>if(raw!BI34="OK",raw!LA34,raw!BI34)</f>
        <v>WA</v>
      </c>
      <c r="BI35" s="17" t="str">
        <f>if(raw!BJ34="OK",raw!LB34,raw!BJ34)</f>
        <v>WA</v>
      </c>
      <c r="BJ35" s="17" t="str">
        <f>if(raw!BK34="OK",raw!LC34,raw!BK34)</f>
        <v>WA</v>
      </c>
      <c r="BK35" s="17" t="str">
        <f>if(raw!BL34="OK",raw!LD34,raw!BL34)</f>
        <v>WA</v>
      </c>
      <c r="BL35" s="17" t="str">
        <f>if(raw!BM34="OK",raw!LE34,raw!BM34)</f>
        <v>WA</v>
      </c>
      <c r="BM35" s="17" t="str">
        <f>if(raw!BN34="OK",raw!LF34,raw!BN34)</f>
        <v>WA</v>
      </c>
      <c r="BN35" s="17" t="str">
        <f>if(raw!BO34="OK",raw!LG34,raw!BO34)</f>
        <v>WA</v>
      </c>
      <c r="BO35" s="17" t="str">
        <f>if(raw!BP34="OK",raw!LH34,raw!BP34)</f>
        <v>WA</v>
      </c>
      <c r="BP35" s="17" t="str">
        <f>if(raw!BQ34="OK",raw!LI34,raw!BQ34)</f>
        <v>WA</v>
      </c>
      <c r="BQ35" s="17" t="str">
        <f>if(raw!BR34="OK",raw!LJ34,raw!BR34)</f>
        <v>WA</v>
      </c>
      <c r="BR35" s="17" t="str">
        <f>if(raw!BS34="OK",raw!LK34,raw!BS34)</f>
        <v>WA</v>
      </c>
      <c r="BS35" s="17" t="str">
        <f>if(raw!BT34="OK",raw!LL34,raw!BT34)</f>
        <v>WA</v>
      </c>
      <c r="BT35" s="17" t="str">
        <f>if(raw!BU34="OK",raw!LM34,raw!BU34)</f>
        <v>WA</v>
      </c>
      <c r="BU35" s="17" t="str">
        <f>if(raw!BV34="OK",raw!LN34,raw!BV34)</f>
        <v>WA</v>
      </c>
      <c r="BV35" s="17" t="str">
        <f>if(raw!BW34="OK",raw!LO34,raw!BW34)</f>
        <v>WA</v>
      </c>
      <c r="BW35" s="17" t="str">
        <f>if(raw!BX34="OK",raw!LP34,raw!BX34)</f>
        <v>WA</v>
      </c>
      <c r="BX35" s="17" t="str">
        <f>if(raw!BY34="OK",raw!LQ34,raw!BY34)</f>
        <v>WA</v>
      </c>
      <c r="BY35" s="17" t="str">
        <f>if(raw!BZ34="OK",raw!LR34,raw!BZ34)</f>
        <v>WA</v>
      </c>
      <c r="BZ35" s="17" t="str">
        <f>if(raw!CA34="OK",raw!LS34,raw!CA34)</f>
        <v>WA</v>
      </c>
      <c r="CA35" s="17" t="str">
        <f>if(raw!CB34="OK",raw!LT34,raw!CB34)</f>
        <v>WA</v>
      </c>
      <c r="CB35" s="17" t="str">
        <f>if(raw!CC34="OK",raw!LU34,raw!CC34)</f>
        <v>WA</v>
      </c>
      <c r="CC35" s="17" t="str">
        <f>if(raw!CD34="OK",raw!LV34,raw!CD34)</f>
        <v>WA</v>
      </c>
      <c r="CD35" s="17" t="str">
        <f>if(raw!CE34="OK",raw!LW34,raw!CE34)</f>
        <v>WA</v>
      </c>
      <c r="CE35" s="17" t="str">
        <f>if(raw!CF34="OK",raw!LX34,raw!CF34)</f>
        <v>WA</v>
      </c>
      <c r="CF35" s="17" t="str">
        <f>if(raw!CG34="OK",raw!LY34,raw!CG34)</f>
        <v>WA</v>
      </c>
      <c r="CG35" s="17" t="str">
        <f>if(raw!CH34="OK",raw!LZ34,raw!CH34)</f>
        <v>WA</v>
      </c>
      <c r="CH35" s="17" t="str">
        <f>if(raw!CI34="OK",raw!MA34,raw!CI34)</f>
        <v>WA</v>
      </c>
      <c r="CI35" s="17" t="str">
        <f>if(raw!CJ34="OK",raw!MB34,raw!CJ34)</f>
        <v>WA</v>
      </c>
      <c r="CJ35" s="17" t="str">
        <f>if(raw!CK34="OK",raw!MC34,raw!CK34)</f>
        <v>WA</v>
      </c>
      <c r="CK35" s="17" t="str">
        <f>if(raw!CL34="OK",raw!MD34,raw!CL34)</f>
        <v>WA</v>
      </c>
      <c r="CL35" s="17" t="str">
        <f>if(raw!CM34="OK",raw!ME34,raw!CM34)</f>
        <v>WA</v>
      </c>
      <c r="CM35" s="17" t="str">
        <f>if(raw!CN34="OK",raw!MF34,raw!CN34)</f>
        <v>TLE</v>
      </c>
      <c r="CN35" s="17" t="str">
        <f>if(raw!CO34="OK",raw!MG34,raw!CO34)</f>
        <v>TLE</v>
      </c>
      <c r="CO35" s="17" t="str">
        <f>if(raw!CP34="OK",raw!MH34,raw!CP34)</f>
        <v>TLE</v>
      </c>
      <c r="CP35" s="17" t="str">
        <f>if(raw!CQ34="OK",raw!MI34,raw!CQ34)</f>
        <v>TLE</v>
      </c>
      <c r="CQ35" s="17" t="str">
        <f>if(raw!CR34="OK",raw!MJ34,raw!CR34)</f>
        <v>TLE</v>
      </c>
      <c r="CR35" s="17" t="str">
        <f>if(raw!CS34="OK",raw!MK34,raw!CS34)</f>
        <v>TLE</v>
      </c>
      <c r="CS35" s="17" t="str">
        <f>if(raw!CT34="OK",raw!ML34,raw!CT34)</f>
        <v>TLE</v>
      </c>
      <c r="CT35" s="17" t="str">
        <f>if(raw!CU34="OK",raw!MM34,raw!CU34)</f>
        <v>TLE</v>
      </c>
      <c r="CU35" s="17" t="str">
        <f>if(raw!CV34="OK",raw!MN34,raw!CV34)</f>
        <v>TLE</v>
      </c>
      <c r="CV35" s="17" t="str">
        <f>if(raw!CW34="OK",raw!MO34,raw!CW34)</f>
        <v>TLE</v>
      </c>
      <c r="CW35" s="17" t="str">
        <f>if(raw!CX34="OK",raw!MP34,raw!CX34)</f>
        <v>TLE</v>
      </c>
      <c r="CX35" s="17" t="str">
        <f>if(raw!CY34="OK",raw!MQ34,raw!CY34)</f>
        <v>TLE</v>
      </c>
      <c r="CY35" s="17" t="str">
        <f>if(raw!CZ34="OK",raw!MR34,raw!CZ34)</f>
        <v>x</v>
      </c>
      <c r="CZ35" s="16" t="str">
        <f>if(raw!DA34="OK",raw!MS34,raw!DA34)</f>
        <v>WA</v>
      </c>
      <c r="DA35" s="17">
        <f>if(raw!DB34="OK",raw!MT34,raw!DB34)</f>
        <v>1</v>
      </c>
      <c r="DB35" s="17">
        <f>if(raw!DC34="OK",raw!MU34,raw!DC34)</f>
        <v>1</v>
      </c>
      <c r="DC35" s="17">
        <f>if(raw!DD34="OK",raw!MV34,raw!DD34)</f>
        <v>1</v>
      </c>
      <c r="DD35" s="17">
        <f>if(raw!DE34="OK",raw!MW34,raw!DE34)</f>
        <v>1</v>
      </c>
      <c r="DE35" s="17">
        <f>if(raw!DF34="OK",raw!MX34,raw!DF34)</f>
        <v>1</v>
      </c>
      <c r="DF35" s="17">
        <f>if(raw!DG34="OK",raw!MY34,raw!DG34)</f>
        <v>1</v>
      </c>
      <c r="DG35" s="17">
        <f>if(raw!DH34="OK",raw!MZ34,raw!DH34)</f>
        <v>1</v>
      </c>
      <c r="DH35" s="17">
        <f>if(raw!DI34="OK",raw!NA34,raw!DI34)</f>
        <v>1</v>
      </c>
      <c r="DI35" s="17">
        <f>if(raw!DJ34="OK",raw!NB34,raw!DJ34)</f>
        <v>1</v>
      </c>
      <c r="DJ35" s="17" t="str">
        <f>if(raw!DK34="OK",raw!NC34,raw!DK34)</f>
        <v>WA</v>
      </c>
      <c r="DK35" s="17">
        <f>if(raw!DL34="OK",raw!ND34,raw!DL34)</f>
        <v>1</v>
      </c>
      <c r="DL35" s="17" t="str">
        <f>if(raw!DM34="OK",raw!NE34,raw!DM34)</f>
        <v>WA</v>
      </c>
      <c r="DM35" s="17" t="str">
        <f>if(raw!DN34="OK",raw!NF34,raw!DN34)</f>
        <v>WA</v>
      </c>
      <c r="DN35" s="17">
        <f>if(raw!DO34="OK",raw!NG34,raw!DO34)</f>
        <v>1</v>
      </c>
      <c r="DO35" s="17">
        <f>if(raw!DP34="OK",raw!NH34,raw!DP34)</f>
        <v>1</v>
      </c>
      <c r="DP35" s="17">
        <f>if(raw!DQ34="OK",raw!NI34,raw!DQ34)</f>
        <v>1</v>
      </c>
      <c r="DQ35" s="17">
        <f>if(raw!DR34="OK",raw!NJ34,raw!DR34)</f>
        <v>1</v>
      </c>
      <c r="DR35" s="17">
        <f>if(raw!DS34="OK",raw!NK34,raw!DS34)</f>
        <v>1</v>
      </c>
      <c r="DS35" s="17">
        <f>if(raw!DT34="OK",raw!NL34,raw!DT34)</f>
        <v>1</v>
      </c>
      <c r="DT35" s="17">
        <f>if(raw!DU34="OK",raw!NM34,raw!DU34)</f>
        <v>1</v>
      </c>
      <c r="DU35" s="17">
        <f>if(raw!DV34="OK",raw!NN34,raw!DV34)</f>
        <v>1</v>
      </c>
      <c r="DV35" s="17">
        <f>if(raw!DW34="OK",raw!NO34,raw!DW34)</f>
        <v>1</v>
      </c>
      <c r="DW35" s="17">
        <f>if(raw!DX34="OK",raw!NP34,raw!DX34)</f>
        <v>1</v>
      </c>
      <c r="DX35" s="17" t="str">
        <f>if(raw!DY34="OK",raw!NQ34,raw!DY34)</f>
        <v>WA</v>
      </c>
      <c r="DY35" s="17" t="str">
        <f>if(raw!DZ34="OK",raw!NR34,raw!DZ34)</f>
        <v>WA</v>
      </c>
      <c r="DZ35" s="17" t="str">
        <f>if(raw!EA34="OK",raw!NS34,raw!EA34)</f>
        <v>WA</v>
      </c>
      <c r="EA35" s="17" t="str">
        <f>if(raw!EB34="OK",raw!NT34,raw!EB34)</f>
        <v>WA</v>
      </c>
      <c r="EB35" s="17" t="str">
        <f>if(raw!EC34="OK",raw!NU34,raw!EC34)</f>
        <v>WA</v>
      </c>
      <c r="EC35" s="17" t="str">
        <f>if(raw!ED34="OK",raw!NV34,raw!ED34)</f>
        <v>WA</v>
      </c>
      <c r="ED35" s="17" t="str">
        <f>if(raw!EE34="OK",raw!NW34,raw!EE34)</f>
        <v>WA</v>
      </c>
      <c r="EE35" s="17" t="str">
        <f>if(raw!EF34="OK",raw!NX34,raw!EF34)</f>
        <v>WA</v>
      </c>
      <c r="EF35" s="17">
        <f>if(raw!EG34="OK",raw!NY34,raw!EG34)</f>
        <v>1</v>
      </c>
      <c r="EG35" s="17">
        <f>if(raw!EH34="OK",raw!NZ34,raw!EH34)</f>
        <v>1</v>
      </c>
      <c r="EH35" s="17" t="str">
        <f>if(raw!EI34="OK",raw!OA34,raw!EI34)</f>
        <v>WA</v>
      </c>
      <c r="EI35" s="17" t="str">
        <f>if(raw!EJ34="OK",raw!OB34,raw!EJ34)</f>
        <v>WA</v>
      </c>
      <c r="EJ35" s="17">
        <f>if(raw!EK34="OK",raw!OC34,raw!EK34)</f>
        <v>1</v>
      </c>
      <c r="EK35" s="17">
        <f>if(raw!EL34="OK",raw!OD34,raw!EL34)</f>
        <v>1</v>
      </c>
      <c r="EL35" s="17">
        <f>if(raw!EM34="OK",raw!OE34,raw!EM34)</f>
        <v>1</v>
      </c>
      <c r="EM35" s="17" t="str">
        <f>if(raw!EN34="OK",raw!OF34,raw!EN34)</f>
        <v>WA</v>
      </c>
      <c r="EN35" s="17" t="str">
        <f>if(raw!EO34="OK",raw!OG34,raw!EO34)</f>
        <v>WA</v>
      </c>
      <c r="EO35" s="17" t="str">
        <f>if(raw!EP34="OK",raw!OH34,raw!EP34)</f>
        <v>WA</v>
      </c>
      <c r="EP35" s="17" t="str">
        <f>if(raw!EQ34="OK",raw!OI34,raw!EQ34)</f>
        <v>WA</v>
      </c>
      <c r="EQ35" s="17">
        <f>if(raw!ER34="OK",raw!OJ34,raw!ER34)</f>
        <v>1</v>
      </c>
      <c r="ER35" s="17" t="str">
        <f>if(raw!ES34="OK",raw!OK34,raw!ES34)</f>
        <v>WA</v>
      </c>
      <c r="ES35" s="17" t="str">
        <f>if(raw!ET34="OK",raw!OL34,raw!ET34)</f>
        <v>WA</v>
      </c>
      <c r="ET35" s="17" t="str">
        <f>if(raw!EU34="OK",raw!OM34,raw!EU34)</f>
        <v>WA</v>
      </c>
      <c r="EU35" s="17">
        <f>if(raw!EV34="OK",raw!ON34,raw!EV34)</f>
        <v>1</v>
      </c>
      <c r="EV35" s="17" t="str">
        <f>if(raw!EW34="OK",raw!OO34,raw!EW34)</f>
        <v>WA</v>
      </c>
      <c r="EW35" s="17" t="str">
        <f>if(raw!EX34="OK",raw!OP34,raw!EX34)</f>
        <v>WA</v>
      </c>
      <c r="EX35" s="17">
        <f>if(raw!EY34="OK",raw!OQ34,raw!EY34)</f>
        <v>1</v>
      </c>
      <c r="EY35" s="17" t="str">
        <f>if(raw!EZ34="OK",raw!OR34,raw!EZ34)</f>
        <v>WA</v>
      </c>
      <c r="EZ35" s="17" t="str">
        <f>if(raw!FA34="OK",raw!OS34,raw!FA34)</f>
        <v>WA</v>
      </c>
      <c r="FA35" s="17" t="str">
        <f>if(raw!FB34="OK",raw!OT34,raw!FB34)</f>
        <v>WA</v>
      </c>
      <c r="FB35" s="17">
        <f>if(raw!FC34="OK",raw!OU34,raw!FC34)</f>
        <v>1</v>
      </c>
      <c r="FC35" s="17" t="str">
        <f>if(raw!FD34="OK",raw!OV34,raw!FD34)</f>
        <v>WA</v>
      </c>
      <c r="FD35" s="17" t="str">
        <f>if(raw!FE34="OK",raw!OW34,raw!FE34)</f>
        <v>WA</v>
      </c>
      <c r="FE35" s="17" t="str">
        <f>if(raw!FF34="OK",raw!OX34,raw!FF34)</f>
        <v>WA</v>
      </c>
      <c r="FF35" s="17" t="str">
        <f>if(raw!FG34="OK",raw!OY34,raw!FG34)</f>
        <v>x</v>
      </c>
      <c r="FG35" s="16">
        <f>if(raw!FH34="OK",raw!OZ34,raw!FH34)</f>
        <v>19</v>
      </c>
      <c r="FH35" s="17" t="str">
        <f>if(raw!FI34="OK",raw!PA34,raw!FI34)</f>
        <v>WA</v>
      </c>
      <c r="FI35" s="17" t="str">
        <f>if(raw!FJ34="OK",raw!PB34,raw!FJ34)</f>
        <v>WA</v>
      </c>
      <c r="FJ35" s="17" t="str">
        <f>if(raw!FK34="OK",raw!PC34,raw!FK34)</f>
        <v>WA</v>
      </c>
      <c r="FK35" s="17" t="str">
        <f>if(raw!FL34="OK",raw!PD34,raw!FL34)</f>
        <v>x</v>
      </c>
      <c r="FL35" s="16" t="str">
        <f>if(raw!FM34="OK",raw!PE34,raw!FM34)</f>
        <v>-</v>
      </c>
      <c r="FM35" s="17" t="str">
        <f>if(raw!FN34="OK",raw!PF34,raw!FN34)</f>
        <v>-</v>
      </c>
      <c r="FN35" s="17" t="str">
        <f>if(raw!FO34="OK",raw!PG34,raw!FO34)</f>
        <v>-</v>
      </c>
      <c r="FO35" s="17" t="str">
        <f>if(raw!FP34="OK",raw!PH34,raw!FP34)</f>
        <v>-</v>
      </c>
      <c r="FP35" s="17" t="str">
        <f>if(raw!FQ34="OK",raw!PI34,raw!FQ34)</f>
        <v>-</v>
      </c>
      <c r="FQ35" s="17" t="str">
        <f>if(raw!FR34="OK",raw!PJ34,raw!FR34)</f>
        <v>-</v>
      </c>
      <c r="FR35" s="17" t="str">
        <f>if(raw!FS34="OK",raw!PK34,raw!FS34)</f>
        <v>-</v>
      </c>
      <c r="FS35" s="17" t="str">
        <f>if(raw!FT34="OK",raw!PL34,raw!FT34)</f>
        <v>-</v>
      </c>
      <c r="FT35" s="17" t="str">
        <f>if(raw!FU34="OK",raw!PM34,raw!FU34)</f>
        <v>-</v>
      </c>
      <c r="FU35" s="17" t="str">
        <f>if(raw!FV34="OK",raw!PN34,raw!FV34)</f>
        <v>-</v>
      </c>
      <c r="FV35" s="17" t="str">
        <f>if(raw!FW34="OK",raw!PO34,raw!FW34)</f>
        <v>-</v>
      </c>
      <c r="FW35" s="17" t="str">
        <f>if(raw!FX34="OK",raw!PP34,raw!FX34)</f>
        <v>-</v>
      </c>
      <c r="FX35" s="17" t="str">
        <f>if(raw!FY34="OK",raw!PQ34,raw!FY34)</f>
        <v>-</v>
      </c>
      <c r="FY35" s="17" t="str">
        <f>if(raw!FZ34="OK",raw!PR34,raw!FZ34)</f>
        <v>-</v>
      </c>
      <c r="FZ35" s="17" t="str">
        <f>if(raw!GA34="OK",raw!PS34,raw!GA34)</f>
        <v>-</v>
      </c>
      <c r="GA35" s="17" t="str">
        <f>if(raw!GB34="OK",raw!PT34,raw!GB34)</f>
        <v>-</v>
      </c>
      <c r="GB35" s="17" t="str">
        <f>if(raw!GC34="OK",raw!PU34,raw!GC34)</f>
        <v>-</v>
      </c>
      <c r="GC35" s="17" t="str">
        <f>if(raw!GD34="OK",raw!PV34,raw!GD34)</f>
        <v>-</v>
      </c>
      <c r="GD35" s="17" t="str">
        <f>if(raw!GE34="OK",raw!PW34,raw!GE34)</f>
        <v>-</v>
      </c>
      <c r="GE35" s="17" t="str">
        <f>if(raw!GF34="OK",raw!PX34,raw!GF34)</f>
        <v>-</v>
      </c>
      <c r="GF35" s="17" t="str">
        <f>if(raw!GG34="OK",raw!PY34,raw!GG34)</f>
        <v>-</v>
      </c>
      <c r="GG35" s="17" t="str">
        <f>if(raw!GH34="OK",raw!PZ34,raw!GH34)</f>
        <v>-</v>
      </c>
      <c r="GH35" s="17" t="str">
        <f>if(raw!GI34="OK",raw!QA34,raw!GI34)</f>
        <v>-</v>
      </c>
      <c r="GI35" s="17" t="str">
        <f>if(raw!GJ34="OK",raw!QB34,raw!GJ34)</f>
        <v>-</v>
      </c>
      <c r="GJ35" s="17" t="str">
        <f>if(raw!GK34="OK",raw!QC34,raw!GK34)</f>
        <v>-</v>
      </c>
      <c r="GK35" s="17" t="str">
        <f>if(raw!GL34="OK",raw!QD34,raw!GL34)</f>
        <v>-</v>
      </c>
      <c r="GL35" s="17" t="str">
        <f>if(raw!GM34="OK",raw!QE34,raw!GM34)</f>
        <v>-</v>
      </c>
      <c r="GM35" s="17" t="str">
        <f>if(raw!GN34="OK",raw!QF34,raw!GN34)</f>
        <v>-</v>
      </c>
      <c r="GN35" s="17" t="str">
        <f>if(raw!GO34="OK",raw!QG34,raw!GO34)</f>
        <v>-</v>
      </c>
      <c r="GO35" s="17" t="str">
        <f>if(raw!GP34="OK",raw!QH34,raw!GP34)</f>
        <v>-</v>
      </c>
      <c r="GP35" s="17" t="str">
        <f>if(raw!GQ34="OK",raw!QI34,raw!GQ34)</f>
        <v>-</v>
      </c>
      <c r="GQ35" s="17" t="str">
        <f>if(raw!GR34="OK",raw!QJ34,raw!GR34)</f>
        <v>-</v>
      </c>
      <c r="GR35" s="17" t="str">
        <f>if(raw!GS34="OK",raw!QK34,raw!GS34)</f>
        <v>-</v>
      </c>
      <c r="GS35" s="17" t="str">
        <f>if(raw!GT34="OK",raw!QL34,raw!GT34)</f>
        <v>-</v>
      </c>
      <c r="GT35" s="17" t="str">
        <f>if(raw!GU34="OK",raw!QM34,raw!GU34)</f>
        <v>-</v>
      </c>
      <c r="GU35" s="17" t="str">
        <f>if(raw!GV34="OK",raw!QN34,raw!GV34)</f>
        <v>-</v>
      </c>
      <c r="GV35" s="17" t="str">
        <f>if(raw!GW34="OK",raw!QO34,raw!GW34)</f>
        <v>-</v>
      </c>
      <c r="GW35" s="17" t="str">
        <f>if(raw!GX34="OK",raw!QP34,raw!GX34)</f>
        <v>-</v>
      </c>
      <c r="GX35" s="17" t="str">
        <f>if(raw!GY34="OK",raw!QQ34,raw!GY34)</f>
        <v>-</v>
      </c>
      <c r="GY35" s="17" t="str">
        <f>if(raw!GZ34="OK",raw!QR34,raw!GZ34)</f>
        <v>-</v>
      </c>
      <c r="GZ35" s="17" t="str">
        <f>if(raw!HA34="OK",raw!QS34,raw!HA34)</f>
        <v>-</v>
      </c>
      <c r="HA35" s="17" t="str">
        <f>if(raw!HB34="OK",raw!QT34,raw!HB34)</f>
        <v>-</v>
      </c>
      <c r="HB35" s="17" t="str">
        <f>if(raw!HC34="OK",raw!QU34,raw!HC34)</f>
        <v>-</v>
      </c>
      <c r="HC35" s="17" t="str">
        <f>if(raw!HD34="OK",raw!QV34,raw!HD34)</f>
        <v>-</v>
      </c>
      <c r="HD35" s="17" t="str">
        <f>if(raw!HE34="OK",raw!QW34,raw!HE34)</f>
        <v>-</v>
      </c>
      <c r="HE35" s="17" t="str">
        <f>if(raw!HF34="OK",raw!QX34,raw!HF34)</f>
        <v>-</v>
      </c>
      <c r="HF35" s="17" t="str">
        <f>if(raw!HG34="OK",raw!QY34,raw!HG34)</f>
        <v>-</v>
      </c>
      <c r="HG35" s="17" t="str">
        <f>if(raw!HH34="OK",raw!QZ34,raw!HH34)</f>
        <v>-</v>
      </c>
      <c r="HH35" s="17" t="str">
        <f>if(raw!HI34="OK",raw!RA34,raw!HI34)</f>
        <v>-</v>
      </c>
      <c r="HI35" s="17" t="str">
        <f>if(raw!HJ34="OK",raw!RB34,raw!HJ34)</f>
        <v>-</v>
      </c>
      <c r="HJ35" s="17" t="str">
        <f>if(raw!HK34="OK",raw!RC34,raw!HK34)</f>
        <v>-</v>
      </c>
      <c r="HK35" s="17" t="str">
        <f>if(raw!HL34="OK",raw!RD34,raw!HL34)</f>
        <v>-</v>
      </c>
      <c r="HL35" s="17" t="str">
        <f>if(raw!HM34="OK",raw!RE34,raw!HM34)</f>
        <v>-</v>
      </c>
      <c r="HM35" s="17" t="str">
        <f>if(raw!HN34="OK",raw!RF34,raw!HN34)</f>
        <v>-</v>
      </c>
      <c r="HN35" s="17" t="str">
        <f>if(raw!HO34="OK",raw!RG34,raw!HO34)</f>
        <v>-</v>
      </c>
      <c r="HO35" s="17" t="str">
        <f>if(raw!HP34="OK",raw!RH34,raw!HP34)</f>
        <v>-</v>
      </c>
      <c r="HP35" s="17" t="str">
        <f>if(raw!HQ34="OK",raw!RI34,raw!HQ34)</f>
        <v>-</v>
      </c>
      <c r="HQ35" s="17" t="str">
        <f>if(raw!HR34="OK",raw!RJ34,raw!HR34)</f>
        <v>x</v>
      </c>
      <c r="HR35" s="16" t="str">
        <f>if(raw!HS34="OK",raw!RK34,raw!HS34)</f>
        <v>-</v>
      </c>
      <c r="HS35" s="17" t="str">
        <f>if(raw!HT34="OK",raw!RL34,raw!HT34)</f>
        <v>-</v>
      </c>
      <c r="HT35" s="17" t="str">
        <f>if(raw!HU34="OK",raw!RM34,raw!HU34)</f>
        <v>-</v>
      </c>
      <c r="HU35" s="17" t="str">
        <f>if(raw!HV34="OK",raw!RN34,raw!HV34)</f>
        <v>-</v>
      </c>
      <c r="HV35" s="17" t="str">
        <f>if(raw!HW34="OK",raw!RO34,raw!HW34)</f>
        <v>-</v>
      </c>
      <c r="HW35" s="17" t="str">
        <f>if(raw!HX34="OK",raw!RP34,raw!HX34)</f>
        <v>-</v>
      </c>
      <c r="HX35" s="17" t="str">
        <f>if(raw!HY34="OK",raw!RQ34,raw!HY34)</f>
        <v>-</v>
      </c>
      <c r="HY35" s="17" t="str">
        <f>if(raw!HZ34="OK",raw!RR34,raw!HZ34)</f>
        <v>-</v>
      </c>
      <c r="HZ35" s="17" t="str">
        <f>if(raw!IA34="OK",raw!RS34,raw!IA34)</f>
        <v>-</v>
      </c>
      <c r="IA35" s="17" t="str">
        <f>if(raw!IB34="OK",raw!RT34,raw!IB34)</f>
        <v>-</v>
      </c>
      <c r="IB35" s="17" t="str">
        <f>if(raw!IC34="OK",raw!RU34,raw!IC34)</f>
        <v>-</v>
      </c>
      <c r="IC35" s="17" t="str">
        <f>if(raw!ID34="OK",raw!RV34,raw!ID34)</f>
        <v>-</v>
      </c>
      <c r="ID35" s="17" t="str">
        <f>if(raw!IE34="OK",raw!RW34,raw!IE34)</f>
        <v>-</v>
      </c>
      <c r="IE35" s="17" t="str">
        <f>if(raw!IF34="OK",raw!RX34,raw!IF34)</f>
        <v>-</v>
      </c>
      <c r="IF35" s="17" t="str">
        <f>if(raw!IG34="OK",raw!RY34,raw!IG34)</f>
        <v>-</v>
      </c>
      <c r="IG35" s="17" t="str">
        <f>if(raw!IH34="OK",raw!RZ34,raw!IH34)</f>
        <v>-</v>
      </c>
      <c r="IH35" s="17" t="str">
        <f>if(raw!II34="OK",raw!SA34,raw!II34)</f>
        <v>-</v>
      </c>
      <c r="II35" s="17" t="str">
        <f>if(raw!IJ34="OK",raw!SB34,raw!IJ34)</f>
        <v>-</v>
      </c>
      <c r="IJ35" s="17" t="str">
        <f>if(raw!IK34="OK",raw!SC34,raw!IK34)</f>
        <v>-</v>
      </c>
      <c r="IK35" s="17" t="str">
        <f>if(raw!IL34="OK",raw!SD34,raw!IL34)</f>
        <v>-</v>
      </c>
      <c r="IL35" s="17" t="str">
        <f>if(raw!IM34="OK",raw!SE34,raw!IM34)</f>
        <v>-</v>
      </c>
      <c r="IM35" s="17" t="str">
        <f>if(raw!IN34="OK",raw!SF34,raw!IN34)</f>
        <v>-</v>
      </c>
      <c r="IN35" s="17" t="str">
        <f>if(raw!IO34="OK",raw!SG34,raw!IO34)</f>
        <v>-</v>
      </c>
      <c r="IO35" s="17" t="str">
        <f>if(raw!IP34="OK",raw!SH34,raw!IP34)</f>
        <v>-</v>
      </c>
      <c r="IP35" s="17" t="str">
        <f>if(raw!IQ34="OK",raw!SI34,raw!IQ34)</f>
        <v>-</v>
      </c>
      <c r="IQ35" s="17" t="str">
        <f>if(raw!IR34="OK",raw!SJ34,raw!IR34)</f>
        <v>-</v>
      </c>
      <c r="IR35" s="17" t="str">
        <f>if(raw!IS34="OK",raw!SK34,raw!IS34)</f>
        <v>-</v>
      </c>
      <c r="IS35" s="17" t="str">
        <f>if(raw!IT34="OK",raw!SL34,raw!IT34)</f>
        <v>-</v>
      </c>
      <c r="IT35" s="17" t="str">
        <f>if(raw!IU34="OK",raw!SM34,raw!IU34)</f>
        <v>-</v>
      </c>
      <c r="IU35" s="17" t="str">
        <f>if(raw!IV34="OK",raw!SN34,raw!IV34)</f>
        <v>-</v>
      </c>
      <c r="IV35" s="17" t="str">
        <f>if(raw!IW34="OK",raw!SO34,raw!IW34)</f>
        <v>-</v>
      </c>
      <c r="IW35" s="17" t="str">
        <f>if(raw!IX34="OK",raw!SP34,raw!IX34)</f>
        <v>-</v>
      </c>
      <c r="IX35" s="17" t="str">
        <f>if(raw!IY34="OK",raw!SQ34,raw!IY34)</f>
        <v>-</v>
      </c>
      <c r="IY35" s="17" t="str">
        <f>if(raw!IZ34="OK",raw!SR34,raw!IZ34)</f>
        <v>-</v>
      </c>
      <c r="IZ35" s="17" t="str">
        <f>if(raw!JA34="OK",raw!SS34,raw!JA34)</f>
        <v>-</v>
      </c>
      <c r="JA35" s="17" t="str">
        <f>if(raw!JB34="OK",raw!ST34,raw!JB34)</f>
        <v>-</v>
      </c>
      <c r="JB35" s="17" t="str">
        <f>if(raw!JC34="OK",raw!SU34,raw!JC34)</f>
        <v>-</v>
      </c>
      <c r="JC35" s="17" t="str">
        <f>if(raw!JD34="OK",raw!SV34,raw!JD34)</f>
        <v>-</v>
      </c>
      <c r="JD35" s="17" t="str">
        <f>if(raw!JE34="OK",raw!SW34,raw!JE34)</f>
        <v>-</v>
      </c>
      <c r="JE35" s="17" t="str">
        <f>if(raw!JF34="OK",raw!SX34,raw!JF34)</f>
        <v>-</v>
      </c>
      <c r="JF35" s="17" t="str">
        <f>if(raw!JG34="OK",raw!SY34,raw!JG34)</f>
        <v>-</v>
      </c>
      <c r="JG35" s="17" t="str">
        <f>if(raw!JH34="OK",raw!SZ34,raw!JH34)</f>
        <v>-</v>
      </c>
      <c r="JH35" s="17" t="str">
        <f>if(raw!JI34="OK",raw!TA34,raw!JI34)</f>
        <v>-</v>
      </c>
      <c r="JI35" s="17" t="str">
        <f>if(raw!JJ34="OK",raw!TB34,raw!JJ34)</f>
        <v>-</v>
      </c>
      <c r="JJ35" s="17" t="str">
        <f>if(raw!JK34="OK",raw!TC34,raw!JK34)</f>
        <v>-</v>
      </c>
    </row>
    <row r="36">
      <c r="A36" s="13"/>
      <c r="B36" s="13">
        <f t="shared" si="5"/>
        <v>34</v>
      </c>
      <c r="C36" s="14" t="str">
        <f>raw!B35</f>
        <v>stefancurovic</v>
      </c>
      <c r="D36" s="14" t="str">
        <f>raw!C35</f>
        <v>Stefan</v>
      </c>
      <c r="E36" s="14" t="str">
        <f>raw!D35</f>
        <v>Curović</v>
      </c>
      <c r="F36" s="15">
        <f t="shared" si="2"/>
        <v>29</v>
      </c>
      <c r="G36" s="14" t="str">
        <f>raw!F35</f>
        <v>ODOBREN</v>
      </c>
      <c r="H36" s="14" t="str">
        <f>raw!G35</f>
        <v>Stari grad</v>
      </c>
      <c r="I36" s="14" t="str">
        <f>raw!H35</f>
        <v>Prva beogradska gimnazija</v>
      </c>
      <c r="J36" s="14" t="str">
        <f>raw!I35</f>
        <v>III</v>
      </c>
      <c r="K36" s="14" t="str">
        <f>raw!J35</f>
        <v>B</v>
      </c>
      <c r="L36" s="14" t="str">
        <f>raw!K35</f>
        <v/>
      </c>
      <c r="M36" s="16" t="str">
        <f>raw!M35</f>
        <v>-</v>
      </c>
      <c r="N36" s="17">
        <f>raw!N35</f>
        <v>4</v>
      </c>
      <c r="O36" s="17">
        <f>raw!O35</f>
        <v>0</v>
      </c>
      <c r="P36" s="17">
        <f>raw!Q35</f>
        <v>25</v>
      </c>
      <c r="Q36" s="17">
        <f>raw!R35</f>
        <v>0</v>
      </c>
      <c r="R36" s="17" t="str">
        <f>raw!S35</f>
        <v>-</v>
      </c>
      <c r="S36" s="17" t="str">
        <f>if(raw!T35="OK",raw!JL35,raw!T35)</f>
        <v>x</v>
      </c>
      <c r="T36" s="17" t="str">
        <f>if(raw!U35="OK",raw!JM35,raw!U35)</f>
        <v>x</v>
      </c>
      <c r="U36" s="16" t="str">
        <f>if(raw!V35="OK",raw!JN35,raw!V35)</f>
        <v>-</v>
      </c>
      <c r="V36" s="17" t="str">
        <f>if(raw!W35="OK",raw!JO35,raw!W35)</f>
        <v>-</v>
      </c>
      <c r="W36" s="17" t="str">
        <f>if(raw!X35="OK",raw!JP35,raw!X35)</f>
        <v>-</v>
      </c>
      <c r="X36" s="17" t="str">
        <f>if(raw!Y35="OK",raw!JQ35,raw!Y35)</f>
        <v>-</v>
      </c>
      <c r="Y36" s="17" t="str">
        <f>if(raw!Z35="OK",raw!JR35,raw!Z35)</f>
        <v>-</v>
      </c>
      <c r="Z36" s="17" t="str">
        <f>if(raw!AA35="OK",raw!JS35,raw!AA35)</f>
        <v>-</v>
      </c>
      <c r="AA36" s="17" t="str">
        <f>if(raw!AB35="OK",raw!JT35,raw!AB35)</f>
        <v>-</v>
      </c>
      <c r="AB36" s="17" t="str">
        <f>if(raw!AC35="OK",raw!JU35,raw!AC35)</f>
        <v>-</v>
      </c>
      <c r="AC36" s="17" t="str">
        <f>if(raw!AD35="OK",raw!JV35,raw!AD35)</f>
        <v>-</v>
      </c>
      <c r="AD36" s="17" t="str">
        <f>if(raw!AE35="OK",raw!JW35,raw!AE35)</f>
        <v>-</v>
      </c>
      <c r="AE36" s="17" t="str">
        <f>if(raw!AF35="OK",raw!JX35,raw!AF35)</f>
        <v>-</v>
      </c>
      <c r="AF36" s="17" t="str">
        <f>if(raw!AG35="OK",raw!JY35,raw!AG35)</f>
        <v>-</v>
      </c>
      <c r="AG36" s="17" t="str">
        <f>if(raw!AH35="OK",raw!JZ35,raw!AH35)</f>
        <v>-</v>
      </c>
      <c r="AH36" s="17" t="str">
        <f>if(raw!AI35="OK",raw!KA35,raw!AI35)</f>
        <v>-</v>
      </c>
      <c r="AI36" s="17" t="str">
        <f>if(raw!AJ35="OK",raw!KB35,raw!AJ35)</f>
        <v>-</v>
      </c>
      <c r="AJ36" s="17" t="str">
        <f>if(raw!AK35="OK",raw!KC35,raw!AK35)</f>
        <v>-</v>
      </c>
      <c r="AK36" s="17" t="str">
        <f>if(raw!AL35="OK",raw!KD35,raw!AL35)</f>
        <v>-</v>
      </c>
      <c r="AL36" s="17" t="str">
        <f>if(raw!AM35="OK",raw!KE35,raw!AM35)</f>
        <v>-</v>
      </c>
      <c r="AM36" s="17" t="str">
        <f>if(raw!AN35="OK",raw!KF35,raw!AN35)</f>
        <v>-</v>
      </c>
      <c r="AN36" s="17" t="str">
        <f>if(raw!AO35="OK",raw!KG35,raw!AO35)</f>
        <v>-</v>
      </c>
      <c r="AO36" s="17" t="str">
        <f>if(raw!AP35="OK",raw!KH35,raw!AP35)</f>
        <v>x</v>
      </c>
      <c r="AP36" s="16">
        <f>if(raw!AQ35="OK",raw!KI35,raw!AQ35)</f>
        <v>1</v>
      </c>
      <c r="AQ36" s="17">
        <f>if(raw!AR35="OK",raw!KJ35,raw!AR35)</f>
        <v>1</v>
      </c>
      <c r="AR36" s="17">
        <f>if(raw!AS35="OK",raw!KK35,raw!AS35)</f>
        <v>1</v>
      </c>
      <c r="AS36" s="17">
        <f>if(raw!AT35="OK",raw!KL35,raw!AT35)</f>
        <v>1</v>
      </c>
      <c r="AT36" s="17" t="str">
        <f>if(raw!AU35="OK",raw!KM35,raw!AU35)</f>
        <v>RTE</v>
      </c>
      <c r="AU36" s="17" t="str">
        <f>if(raw!AV35="OK",raw!KN35,raw!AV35)</f>
        <v>RTE</v>
      </c>
      <c r="AV36" s="17" t="str">
        <f>if(raw!AW35="OK",raw!KO35,raw!AW35)</f>
        <v>RTE</v>
      </c>
      <c r="AW36" s="17" t="str">
        <f>if(raw!AX35="OK",raw!KP35,raw!AX35)</f>
        <v>RTE</v>
      </c>
      <c r="AX36" s="17" t="str">
        <f>if(raw!AY35="OK",raw!KQ35,raw!AY35)</f>
        <v>RTE</v>
      </c>
      <c r="AY36" s="17" t="str">
        <f>if(raw!AZ35="OK",raw!KR35,raw!AZ35)</f>
        <v>RTE</v>
      </c>
      <c r="AZ36" s="17" t="str">
        <f>if(raw!BA35="OK",raw!KS35,raw!BA35)</f>
        <v>RTE</v>
      </c>
      <c r="BA36" s="17" t="str">
        <f>if(raw!BB35="OK",raw!KT35,raw!BB35)</f>
        <v>RTE</v>
      </c>
      <c r="BB36" s="17" t="str">
        <f>if(raw!BC35="OK",raw!KU35,raw!BC35)</f>
        <v>RTE</v>
      </c>
      <c r="BC36" s="17" t="str">
        <f>if(raw!BD35="OK",raw!KV35,raw!BD35)</f>
        <v>RTE</v>
      </c>
      <c r="BD36" s="17" t="str">
        <f>if(raw!BE35="OK",raw!KW35,raw!BE35)</f>
        <v>RTE</v>
      </c>
      <c r="BE36" s="17" t="str">
        <f>if(raw!BF35="OK",raw!KX35,raw!BF35)</f>
        <v>RTE</v>
      </c>
      <c r="BF36" s="17" t="str">
        <f>if(raw!BG35="OK",raw!KY35,raw!BG35)</f>
        <v>RTE</v>
      </c>
      <c r="BG36" s="17" t="str">
        <f>if(raw!BH35="OK",raw!KZ35,raw!BH35)</f>
        <v>RTE</v>
      </c>
      <c r="BH36" s="17" t="str">
        <f>if(raw!BI35="OK",raw!LA35,raw!BI35)</f>
        <v>RTE</v>
      </c>
      <c r="BI36" s="17" t="str">
        <f>if(raw!BJ35="OK",raw!LB35,raw!BJ35)</f>
        <v>RTE</v>
      </c>
      <c r="BJ36" s="17" t="str">
        <f>if(raw!BK35="OK",raw!LC35,raw!BK35)</f>
        <v>RTE</v>
      </c>
      <c r="BK36" s="17" t="str">
        <f>if(raw!BL35="OK",raw!LD35,raw!BL35)</f>
        <v>RTE</v>
      </c>
      <c r="BL36" s="17" t="str">
        <f>if(raw!BM35="OK",raw!LE35,raw!BM35)</f>
        <v>RTE</v>
      </c>
      <c r="BM36" s="17" t="str">
        <f>if(raw!BN35="OK",raw!LF35,raw!BN35)</f>
        <v>RTE</v>
      </c>
      <c r="BN36" s="17" t="str">
        <f>if(raw!BO35="OK",raw!LG35,raw!BO35)</f>
        <v>RTE</v>
      </c>
      <c r="BO36" s="17" t="str">
        <f>if(raw!BP35="OK",raw!LH35,raw!BP35)</f>
        <v>RTE</v>
      </c>
      <c r="BP36" s="17" t="str">
        <f>if(raw!BQ35="OK",raw!LI35,raw!BQ35)</f>
        <v>RTE</v>
      </c>
      <c r="BQ36" s="17" t="str">
        <f>if(raw!BR35="OK",raw!LJ35,raw!BR35)</f>
        <v>RTE</v>
      </c>
      <c r="BR36" s="17" t="str">
        <f>if(raw!BS35="OK",raw!LK35,raw!BS35)</f>
        <v>RTE</v>
      </c>
      <c r="BS36" s="17" t="str">
        <f>if(raw!BT35="OK",raw!LL35,raw!BT35)</f>
        <v>RTE</v>
      </c>
      <c r="BT36" s="17" t="str">
        <f>if(raw!BU35="OK",raw!LM35,raw!BU35)</f>
        <v>RTE</v>
      </c>
      <c r="BU36" s="17" t="str">
        <f>if(raw!BV35="OK",raw!LN35,raw!BV35)</f>
        <v>RTE</v>
      </c>
      <c r="BV36" s="17" t="str">
        <f>if(raw!BW35="OK",raw!LO35,raw!BW35)</f>
        <v>RTE</v>
      </c>
      <c r="BW36" s="17" t="str">
        <f>if(raw!BX35="OK",raw!LP35,raw!BX35)</f>
        <v>RTE</v>
      </c>
      <c r="BX36" s="17" t="str">
        <f>if(raw!BY35="OK",raw!LQ35,raw!BY35)</f>
        <v>RTE</v>
      </c>
      <c r="BY36" s="17" t="str">
        <f>if(raw!BZ35="OK",raw!LR35,raw!BZ35)</f>
        <v>RTE</v>
      </c>
      <c r="BZ36" s="17" t="str">
        <f>if(raw!CA35="OK",raw!LS35,raw!CA35)</f>
        <v>RTE</v>
      </c>
      <c r="CA36" s="17" t="str">
        <f>if(raw!CB35="OK",raw!LT35,raw!CB35)</f>
        <v>RTE</v>
      </c>
      <c r="CB36" s="17" t="str">
        <f>if(raw!CC35="OK",raw!LU35,raw!CC35)</f>
        <v>RTE</v>
      </c>
      <c r="CC36" s="17" t="str">
        <f>if(raw!CD35="OK",raw!LV35,raw!CD35)</f>
        <v>RTE</v>
      </c>
      <c r="CD36" s="17" t="str">
        <f>if(raw!CE35="OK",raw!LW35,raw!CE35)</f>
        <v>RTE</v>
      </c>
      <c r="CE36" s="17" t="str">
        <f>if(raw!CF35="OK",raw!LX35,raw!CF35)</f>
        <v>RTE</v>
      </c>
      <c r="CF36" s="17" t="str">
        <f>if(raw!CG35="OK",raw!LY35,raw!CG35)</f>
        <v>RTE</v>
      </c>
      <c r="CG36" s="17" t="str">
        <f>if(raw!CH35="OK",raw!LZ35,raw!CH35)</f>
        <v>RTE</v>
      </c>
      <c r="CH36" s="17" t="str">
        <f>if(raw!CI35="OK",raw!MA35,raw!CI35)</f>
        <v>RTE</v>
      </c>
      <c r="CI36" s="17" t="str">
        <f>if(raw!CJ35="OK",raw!MB35,raw!CJ35)</f>
        <v>RTE</v>
      </c>
      <c r="CJ36" s="17" t="str">
        <f>if(raw!CK35="OK",raw!MC35,raw!CK35)</f>
        <v>RTE</v>
      </c>
      <c r="CK36" s="17" t="str">
        <f>if(raw!CL35="OK",raw!MD35,raw!CL35)</f>
        <v>RTE</v>
      </c>
      <c r="CL36" s="17" t="str">
        <f>if(raw!CM35="OK",raw!ME35,raw!CM35)</f>
        <v>RTE</v>
      </c>
      <c r="CM36" s="17" t="str">
        <f>if(raw!CN35="OK",raw!MF35,raw!CN35)</f>
        <v>RTE</v>
      </c>
      <c r="CN36" s="17" t="str">
        <f>if(raw!CO35="OK",raw!MG35,raw!CO35)</f>
        <v>RTE</v>
      </c>
      <c r="CO36" s="17" t="str">
        <f>if(raw!CP35="OK",raw!MH35,raw!CP35)</f>
        <v>RTE</v>
      </c>
      <c r="CP36" s="17" t="str">
        <f>if(raw!CQ35="OK",raw!MI35,raw!CQ35)</f>
        <v>RTE</v>
      </c>
      <c r="CQ36" s="17" t="str">
        <f>if(raw!CR35="OK",raw!MJ35,raw!CR35)</f>
        <v>RTE</v>
      </c>
      <c r="CR36" s="17" t="str">
        <f>if(raw!CS35="OK",raw!MK35,raw!CS35)</f>
        <v>RTE</v>
      </c>
      <c r="CS36" s="17" t="str">
        <f>if(raw!CT35="OK",raw!ML35,raw!CT35)</f>
        <v>RTE</v>
      </c>
      <c r="CT36" s="17" t="str">
        <f>if(raw!CU35="OK",raw!MM35,raw!CU35)</f>
        <v>RTE</v>
      </c>
      <c r="CU36" s="17" t="str">
        <f>if(raw!CV35="OK",raw!MN35,raw!CV35)</f>
        <v>RTE</v>
      </c>
      <c r="CV36" s="17" t="str">
        <f>if(raw!CW35="OK",raw!MO35,raw!CW35)</f>
        <v>RTE</v>
      </c>
      <c r="CW36" s="17" t="str">
        <f>if(raw!CX35="OK",raw!MP35,raw!CX35)</f>
        <v>RTE</v>
      </c>
      <c r="CX36" s="17" t="str">
        <f>if(raw!CY35="OK",raw!MQ35,raw!CY35)</f>
        <v>RTE</v>
      </c>
      <c r="CY36" s="17" t="str">
        <f>if(raw!CZ35="OK",raw!MR35,raw!CZ35)</f>
        <v>x</v>
      </c>
      <c r="CZ36" s="16" t="str">
        <f>if(raw!DA35="OK",raw!MS35,raw!DA35)</f>
        <v>CE</v>
      </c>
      <c r="DA36" s="17" t="str">
        <f>if(raw!DB35="OK",raw!MT35,raw!DB35)</f>
        <v>CE</v>
      </c>
      <c r="DB36" s="17" t="str">
        <f>if(raw!DC35="OK",raw!MU35,raw!DC35)</f>
        <v>CE</v>
      </c>
      <c r="DC36" s="17" t="str">
        <f>if(raw!DD35="OK",raw!MV35,raw!DD35)</f>
        <v>CE</v>
      </c>
      <c r="DD36" s="17" t="str">
        <f>if(raw!DE35="OK",raw!MW35,raw!DE35)</f>
        <v>CE</v>
      </c>
      <c r="DE36" s="17" t="str">
        <f>if(raw!DF35="OK",raw!MX35,raw!DF35)</f>
        <v>CE</v>
      </c>
      <c r="DF36" s="17" t="str">
        <f>if(raw!DG35="OK",raw!MY35,raw!DG35)</f>
        <v>CE</v>
      </c>
      <c r="DG36" s="17" t="str">
        <f>if(raw!DH35="OK",raw!MZ35,raw!DH35)</f>
        <v>CE</v>
      </c>
      <c r="DH36" s="17" t="str">
        <f>if(raw!DI35="OK",raw!NA35,raw!DI35)</f>
        <v>CE</v>
      </c>
      <c r="DI36" s="17" t="str">
        <f>if(raw!DJ35="OK",raw!NB35,raw!DJ35)</f>
        <v>CE</v>
      </c>
      <c r="DJ36" s="17" t="str">
        <f>if(raw!DK35="OK",raw!NC35,raw!DK35)</f>
        <v>CE</v>
      </c>
      <c r="DK36" s="17" t="str">
        <f>if(raw!DL35="OK",raw!ND35,raw!DL35)</f>
        <v>CE</v>
      </c>
      <c r="DL36" s="17" t="str">
        <f>if(raw!DM35="OK",raw!NE35,raw!DM35)</f>
        <v>CE</v>
      </c>
      <c r="DM36" s="17" t="str">
        <f>if(raw!DN35="OK",raw!NF35,raw!DN35)</f>
        <v>CE</v>
      </c>
      <c r="DN36" s="17" t="str">
        <f>if(raw!DO35="OK",raw!NG35,raw!DO35)</f>
        <v>CE</v>
      </c>
      <c r="DO36" s="17" t="str">
        <f>if(raw!DP35="OK",raw!NH35,raw!DP35)</f>
        <v>CE</v>
      </c>
      <c r="DP36" s="17" t="str">
        <f>if(raw!DQ35="OK",raw!NI35,raw!DQ35)</f>
        <v>CE</v>
      </c>
      <c r="DQ36" s="17" t="str">
        <f>if(raw!DR35="OK",raw!NJ35,raw!DR35)</f>
        <v>CE</v>
      </c>
      <c r="DR36" s="17" t="str">
        <f>if(raw!DS35="OK",raw!NK35,raw!DS35)</f>
        <v>CE</v>
      </c>
      <c r="DS36" s="17" t="str">
        <f>if(raw!DT35="OK",raw!NL35,raw!DT35)</f>
        <v>CE</v>
      </c>
      <c r="DT36" s="17" t="str">
        <f>if(raw!DU35="OK",raw!NM35,raw!DU35)</f>
        <v>CE</v>
      </c>
      <c r="DU36" s="17" t="str">
        <f>if(raw!DV35="OK",raw!NN35,raw!DV35)</f>
        <v>CE</v>
      </c>
      <c r="DV36" s="17" t="str">
        <f>if(raw!DW35="OK",raw!NO35,raw!DW35)</f>
        <v>CE</v>
      </c>
      <c r="DW36" s="17" t="str">
        <f>if(raw!DX35="OK",raw!NP35,raw!DX35)</f>
        <v>CE</v>
      </c>
      <c r="DX36" s="17" t="str">
        <f>if(raw!DY35="OK",raw!NQ35,raw!DY35)</f>
        <v>CE</v>
      </c>
      <c r="DY36" s="17" t="str">
        <f>if(raw!DZ35="OK",raw!NR35,raw!DZ35)</f>
        <v>CE</v>
      </c>
      <c r="DZ36" s="17" t="str">
        <f>if(raw!EA35="OK",raw!NS35,raw!EA35)</f>
        <v>CE</v>
      </c>
      <c r="EA36" s="17" t="str">
        <f>if(raw!EB35="OK",raw!NT35,raw!EB35)</f>
        <v>CE</v>
      </c>
      <c r="EB36" s="17" t="str">
        <f>if(raw!EC35="OK",raw!NU35,raw!EC35)</f>
        <v>CE</v>
      </c>
      <c r="EC36" s="17" t="str">
        <f>if(raw!ED35="OK",raw!NV35,raw!ED35)</f>
        <v>CE</v>
      </c>
      <c r="ED36" s="17" t="str">
        <f>if(raw!EE35="OK",raw!NW35,raw!EE35)</f>
        <v>CE</v>
      </c>
      <c r="EE36" s="17" t="str">
        <f>if(raw!EF35="OK",raw!NX35,raw!EF35)</f>
        <v>CE</v>
      </c>
      <c r="EF36" s="17" t="str">
        <f>if(raw!EG35="OK",raw!NY35,raw!EG35)</f>
        <v>CE</v>
      </c>
      <c r="EG36" s="17" t="str">
        <f>if(raw!EH35="OK",raw!NZ35,raw!EH35)</f>
        <v>CE</v>
      </c>
      <c r="EH36" s="17" t="str">
        <f>if(raw!EI35="OK",raw!OA35,raw!EI35)</f>
        <v>CE</v>
      </c>
      <c r="EI36" s="17" t="str">
        <f>if(raw!EJ35="OK",raw!OB35,raw!EJ35)</f>
        <v>CE</v>
      </c>
      <c r="EJ36" s="17" t="str">
        <f>if(raw!EK35="OK",raw!OC35,raw!EK35)</f>
        <v>CE</v>
      </c>
      <c r="EK36" s="17" t="str">
        <f>if(raw!EL35="OK",raw!OD35,raw!EL35)</f>
        <v>CE</v>
      </c>
      <c r="EL36" s="17" t="str">
        <f>if(raw!EM35="OK",raw!OE35,raw!EM35)</f>
        <v>CE</v>
      </c>
      <c r="EM36" s="17" t="str">
        <f>if(raw!EN35="OK",raw!OF35,raw!EN35)</f>
        <v>CE</v>
      </c>
      <c r="EN36" s="17" t="str">
        <f>if(raw!EO35="OK",raw!OG35,raw!EO35)</f>
        <v>CE</v>
      </c>
      <c r="EO36" s="17" t="str">
        <f>if(raw!EP35="OK",raw!OH35,raw!EP35)</f>
        <v>CE</v>
      </c>
      <c r="EP36" s="17" t="str">
        <f>if(raw!EQ35="OK",raw!OI35,raw!EQ35)</f>
        <v>CE</v>
      </c>
      <c r="EQ36" s="17" t="str">
        <f>if(raw!ER35="OK",raw!OJ35,raw!ER35)</f>
        <v>CE</v>
      </c>
      <c r="ER36" s="17" t="str">
        <f>if(raw!ES35="OK",raw!OK35,raw!ES35)</f>
        <v>CE</v>
      </c>
      <c r="ES36" s="17" t="str">
        <f>if(raw!ET35="OK",raw!OL35,raw!ET35)</f>
        <v>CE</v>
      </c>
      <c r="ET36" s="17" t="str">
        <f>if(raw!EU35="OK",raw!OM35,raw!EU35)</f>
        <v>CE</v>
      </c>
      <c r="EU36" s="17" t="str">
        <f>if(raw!EV35="OK",raw!ON35,raw!EV35)</f>
        <v>CE</v>
      </c>
      <c r="EV36" s="17" t="str">
        <f>if(raw!EW35="OK",raw!OO35,raw!EW35)</f>
        <v>CE</v>
      </c>
      <c r="EW36" s="17" t="str">
        <f>if(raw!EX35="OK",raw!OP35,raw!EX35)</f>
        <v>CE</v>
      </c>
      <c r="EX36" s="17" t="str">
        <f>if(raw!EY35="OK",raw!OQ35,raw!EY35)</f>
        <v>CE</v>
      </c>
      <c r="EY36" s="17" t="str">
        <f>if(raw!EZ35="OK",raw!OR35,raw!EZ35)</f>
        <v>CE</v>
      </c>
      <c r="EZ36" s="17" t="str">
        <f>if(raw!FA35="OK",raw!OS35,raw!FA35)</f>
        <v>CE</v>
      </c>
      <c r="FA36" s="17" t="str">
        <f>if(raw!FB35="OK",raw!OT35,raw!FB35)</f>
        <v>CE</v>
      </c>
      <c r="FB36" s="17" t="str">
        <f>if(raw!FC35="OK",raw!OU35,raw!FC35)</f>
        <v>CE</v>
      </c>
      <c r="FC36" s="17" t="str">
        <f>if(raw!FD35="OK",raw!OV35,raw!FD35)</f>
        <v>CE</v>
      </c>
      <c r="FD36" s="17" t="str">
        <f>if(raw!FE35="OK",raw!OW35,raw!FE35)</f>
        <v>CE</v>
      </c>
      <c r="FE36" s="17" t="str">
        <f>if(raw!FF35="OK",raw!OX35,raw!FF35)</f>
        <v>CE</v>
      </c>
      <c r="FF36" s="17" t="str">
        <f>if(raw!FG35="OK",raw!OY35,raw!FG35)</f>
        <v>x</v>
      </c>
      <c r="FG36" s="16">
        <f>if(raw!FH35="OK",raw!OZ35,raw!FH35)</f>
        <v>25</v>
      </c>
      <c r="FH36" s="17" t="str">
        <f>if(raw!FI35="OK",raw!PA35,raw!FI35)</f>
        <v>WA</v>
      </c>
      <c r="FI36" s="17" t="str">
        <f>if(raw!FJ35="OK",raw!PB35,raw!FJ35)</f>
        <v>WA</v>
      </c>
      <c r="FJ36" s="17" t="str">
        <f>if(raw!FK35="OK",raw!PC35,raw!FK35)</f>
        <v>WA</v>
      </c>
      <c r="FK36" s="17" t="str">
        <f>if(raw!FL35="OK",raw!PD35,raw!FL35)</f>
        <v>x</v>
      </c>
      <c r="FL36" s="16" t="str">
        <f>if(raw!FM35="OK",raw!PE35,raw!FM35)</f>
        <v>CE</v>
      </c>
      <c r="FM36" s="17" t="str">
        <f>if(raw!FN35="OK",raw!PF35,raw!FN35)</f>
        <v>CE</v>
      </c>
      <c r="FN36" s="17" t="str">
        <f>if(raw!FO35="OK",raw!PG35,raw!FO35)</f>
        <v>CE</v>
      </c>
      <c r="FO36" s="17" t="str">
        <f>if(raw!FP35="OK",raw!PH35,raw!FP35)</f>
        <v>CE</v>
      </c>
      <c r="FP36" s="17" t="str">
        <f>if(raw!FQ35="OK",raw!PI35,raw!FQ35)</f>
        <v>CE</v>
      </c>
      <c r="FQ36" s="17" t="str">
        <f>if(raw!FR35="OK",raw!PJ35,raw!FR35)</f>
        <v>CE</v>
      </c>
      <c r="FR36" s="17" t="str">
        <f>if(raw!FS35="OK",raw!PK35,raw!FS35)</f>
        <v>CE</v>
      </c>
      <c r="FS36" s="17" t="str">
        <f>if(raw!FT35="OK",raw!PL35,raw!FT35)</f>
        <v>CE</v>
      </c>
      <c r="FT36" s="17" t="str">
        <f>if(raw!FU35="OK",raw!PM35,raw!FU35)</f>
        <v>CE</v>
      </c>
      <c r="FU36" s="17" t="str">
        <f>if(raw!FV35="OK",raw!PN35,raw!FV35)</f>
        <v>CE</v>
      </c>
      <c r="FV36" s="17" t="str">
        <f>if(raw!FW35="OK",raw!PO35,raw!FW35)</f>
        <v>CE</v>
      </c>
      <c r="FW36" s="17" t="str">
        <f>if(raw!FX35="OK",raw!PP35,raw!FX35)</f>
        <v>CE</v>
      </c>
      <c r="FX36" s="17" t="str">
        <f>if(raw!FY35="OK",raw!PQ35,raw!FY35)</f>
        <v>CE</v>
      </c>
      <c r="FY36" s="17" t="str">
        <f>if(raw!FZ35="OK",raw!PR35,raw!FZ35)</f>
        <v>CE</v>
      </c>
      <c r="FZ36" s="17" t="str">
        <f>if(raw!GA35="OK",raw!PS35,raw!GA35)</f>
        <v>CE</v>
      </c>
      <c r="GA36" s="17" t="str">
        <f>if(raw!GB35="OK",raw!PT35,raw!GB35)</f>
        <v>CE</v>
      </c>
      <c r="GB36" s="17" t="str">
        <f>if(raw!GC35="OK",raw!PU35,raw!GC35)</f>
        <v>CE</v>
      </c>
      <c r="GC36" s="17" t="str">
        <f>if(raw!GD35="OK",raw!PV35,raw!GD35)</f>
        <v>CE</v>
      </c>
      <c r="GD36" s="17" t="str">
        <f>if(raw!GE35="OK",raw!PW35,raw!GE35)</f>
        <v>CE</v>
      </c>
      <c r="GE36" s="17" t="str">
        <f>if(raw!GF35="OK",raw!PX35,raw!GF35)</f>
        <v>CE</v>
      </c>
      <c r="GF36" s="17" t="str">
        <f>if(raw!GG35="OK",raw!PY35,raw!GG35)</f>
        <v>CE</v>
      </c>
      <c r="GG36" s="17" t="str">
        <f>if(raw!GH35="OK",raw!PZ35,raw!GH35)</f>
        <v>CE</v>
      </c>
      <c r="GH36" s="17" t="str">
        <f>if(raw!GI35="OK",raw!QA35,raw!GI35)</f>
        <v>CE</v>
      </c>
      <c r="GI36" s="17" t="str">
        <f>if(raw!GJ35="OK",raw!QB35,raw!GJ35)</f>
        <v>CE</v>
      </c>
      <c r="GJ36" s="17" t="str">
        <f>if(raw!GK35="OK",raw!QC35,raw!GK35)</f>
        <v>CE</v>
      </c>
      <c r="GK36" s="17" t="str">
        <f>if(raw!GL35="OK",raw!QD35,raw!GL35)</f>
        <v>CE</v>
      </c>
      <c r="GL36" s="17" t="str">
        <f>if(raw!GM35="OK",raw!QE35,raw!GM35)</f>
        <v>CE</v>
      </c>
      <c r="GM36" s="17" t="str">
        <f>if(raw!GN35="OK",raw!QF35,raw!GN35)</f>
        <v>CE</v>
      </c>
      <c r="GN36" s="17" t="str">
        <f>if(raw!GO35="OK",raw!QG35,raw!GO35)</f>
        <v>CE</v>
      </c>
      <c r="GO36" s="17" t="str">
        <f>if(raw!GP35="OK",raw!QH35,raw!GP35)</f>
        <v>CE</v>
      </c>
      <c r="GP36" s="17" t="str">
        <f>if(raw!GQ35="OK",raw!QI35,raw!GQ35)</f>
        <v>CE</v>
      </c>
      <c r="GQ36" s="17" t="str">
        <f>if(raw!GR35="OK",raw!QJ35,raw!GR35)</f>
        <v>CE</v>
      </c>
      <c r="GR36" s="17" t="str">
        <f>if(raw!GS35="OK",raw!QK35,raw!GS35)</f>
        <v>CE</v>
      </c>
      <c r="GS36" s="17" t="str">
        <f>if(raw!GT35="OK",raw!QL35,raw!GT35)</f>
        <v>CE</v>
      </c>
      <c r="GT36" s="17" t="str">
        <f>if(raw!GU35="OK",raw!QM35,raw!GU35)</f>
        <v>CE</v>
      </c>
      <c r="GU36" s="17" t="str">
        <f>if(raw!GV35="OK",raw!QN35,raw!GV35)</f>
        <v>CE</v>
      </c>
      <c r="GV36" s="17" t="str">
        <f>if(raw!GW35="OK",raw!QO35,raw!GW35)</f>
        <v>CE</v>
      </c>
      <c r="GW36" s="17" t="str">
        <f>if(raw!GX35="OK",raw!QP35,raw!GX35)</f>
        <v>CE</v>
      </c>
      <c r="GX36" s="17" t="str">
        <f>if(raw!GY35="OK",raw!QQ35,raw!GY35)</f>
        <v>CE</v>
      </c>
      <c r="GY36" s="17" t="str">
        <f>if(raw!GZ35="OK",raw!QR35,raw!GZ35)</f>
        <v>CE</v>
      </c>
      <c r="GZ36" s="17" t="str">
        <f>if(raw!HA35="OK",raw!QS35,raw!HA35)</f>
        <v>CE</v>
      </c>
      <c r="HA36" s="17" t="str">
        <f>if(raw!HB35="OK",raw!QT35,raw!HB35)</f>
        <v>CE</v>
      </c>
      <c r="HB36" s="17" t="str">
        <f>if(raw!HC35="OK",raw!QU35,raw!HC35)</f>
        <v>CE</v>
      </c>
      <c r="HC36" s="17" t="str">
        <f>if(raw!HD35="OK",raw!QV35,raw!HD35)</f>
        <v>CE</v>
      </c>
      <c r="HD36" s="17" t="str">
        <f>if(raw!HE35="OK",raw!QW35,raw!HE35)</f>
        <v>CE</v>
      </c>
      <c r="HE36" s="17" t="str">
        <f>if(raw!HF35="OK",raw!QX35,raw!HF35)</f>
        <v>CE</v>
      </c>
      <c r="HF36" s="17" t="str">
        <f>if(raw!HG35="OK",raw!QY35,raw!HG35)</f>
        <v>CE</v>
      </c>
      <c r="HG36" s="17" t="str">
        <f>if(raw!HH35="OK",raw!QZ35,raw!HH35)</f>
        <v>CE</v>
      </c>
      <c r="HH36" s="17" t="str">
        <f>if(raw!HI35="OK",raw!RA35,raw!HI35)</f>
        <v>CE</v>
      </c>
      <c r="HI36" s="17" t="str">
        <f>if(raw!HJ35="OK",raw!RB35,raw!HJ35)</f>
        <v>CE</v>
      </c>
      <c r="HJ36" s="17" t="str">
        <f>if(raw!HK35="OK",raw!RC35,raw!HK35)</f>
        <v>CE</v>
      </c>
      <c r="HK36" s="17" t="str">
        <f>if(raw!HL35="OK",raw!RD35,raw!HL35)</f>
        <v>CE</v>
      </c>
      <c r="HL36" s="17" t="str">
        <f>if(raw!HM35="OK",raw!RE35,raw!HM35)</f>
        <v>CE</v>
      </c>
      <c r="HM36" s="17" t="str">
        <f>if(raw!HN35="OK",raw!RF35,raw!HN35)</f>
        <v>CE</v>
      </c>
      <c r="HN36" s="17" t="str">
        <f>if(raw!HO35="OK",raw!RG35,raw!HO35)</f>
        <v>CE</v>
      </c>
      <c r="HO36" s="17" t="str">
        <f>if(raw!HP35="OK",raw!RH35,raw!HP35)</f>
        <v>CE</v>
      </c>
      <c r="HP36" s="17" t="str">
        <f>if(raw!HQ35="OK",raw!RI35,raw!HQ35)</f>
        <v>CE</v>
      </c>
      <c r="HQ36" s="17" t="str">
        <f>if(raw!HR35="OK",raw!RJ35,raw!HR35)</f>
        <v>x</v>
      </c>
      <c r="HR36" s="16" t="str">
        <f>if(raw!HS35="OK",raw!RK35,raw!HS35)</f>
        <v>-</v>
      </c>
      <c r="HS36" s="17" t="str">
        <f>if(raw!HT35="OK",raw!RL35,raw!HT35)</f>
        <v>-</v>
      </c>
      <c r="HT36" s="17" t="str">
        <f>if(raw!HU35="OK",raw!RM35,raw!HU35)</f>
        <v>-</v>
      </c>
      <c r="HU36" s="17" t="str">
        <f>if(raw!HV35="OK",raw!RN35,raw!HV35)</f>
        <v>-</v>
      </c>
      <c r="HV36" s="17" t="str">
        <f>if(raw!HW35="OK",raw!RO35,raw!HW35)</f>
        <v>-</v>
      </c>
      <c r="HW36" s="17" t="str">
        <f>if(raw!HX35="OK",raw!RP35,raw!HX35)</f>
        <v>-</v>
      </c>
      <c r="HX36" s="17" t="str">
        <f>if(raw!HY35="OK",raw!RQ35,raw!HY35)</f>
        <v>-</v>
      </c>
      <c r="HY36" s="17" t="str">
        <f>if(raw!HZ35="OK",raw!RR35,raw!HZ35)</f>
        <v>-</v>
      </c>
      <c r="HZ36" s="17" t="str">
        <f>if(raw!IA35="OK",raw!RS35,raw!IA35)</f>
        <v>-</v>
      </c>
      <c r="IA36" s="17" t="str">
        <f>if(raw!IB35="OK",raw!RT35,raw!IB35)</f>
        <v>-</v>
      </c>
      <c r="IB36" s="17" t="str">
        <f>if(raw!IC35="OK",raw!RU35,raw!IC35)</f>
        <v>-</v>
      </c>
      <c r="IC36" s="17" t="str">
        <f>if(raw!ID35="OK",raw!RV35,raw!ID35)</f>
        <v>-</v>
      </c>
      <c r="ID36" s="17" t="str">
        <f>if(raw!IE35="OK",raw!RW35,raw!IE35)</f>
        <v>-</v>
      </c>
      <c r="IE36" s="17" t="str">
        <f>if(raw!IF35="OK",raw!RX35,raw!IF35)</f>
        <v>-</v>
      </c>
      <c r="IF36" s="17" t="str">
        <f>if(raw!IG35="OK",raw!RY35,raw!IG35)</f>
        <v>-</v>
      </c>
      <c r="IG36" s="17" t="str">
        <f>if(raw!IH35="OK",raw!RZ35,raw!IH35)</f>
        <v>-</v>
      </c>
      <c r="IH36" s="17" t="str">
        <f>if(raw!II35="OK",raw!SA35,raw!II35)</f>
        <v>-</v>
      </c>
      <c r="II36" s="17" t="str">
        <f>if(raw!IJ35="OK",raw!SB35,raw!IJ35)</f>
        <v>-</v>
      </c>
      <c r="IJ36" s="17" t="str">
        <f>if(raw!IK35="OK",raw!SC35,raw!IK35)</f>
        <v>-</v>
      </c>
      <c r="IK36" s="17" t="str">
        <f>if(raw!IL35="OK",raw!SD35,raw!IL35)</f>
        <v>-</v>
      </c>
      <c r="IL36" s="17" t="str">
        <f>if(raw!IM35="OK",raw!SE35,raw!IM35)</f>
        <v>-</v>
      </c>
      <c r="IM36" s="17" t="str">
        <f>if(raw!IN35="OK",raw!SF35,raw!IN35)</f>
        <v>-</v>
      </c>
      <c r="IN36" s="17" t="str">
        <f>if(raw!IO35="OK",raw!SG35,raw!IO35)</f>
        <v>-</v>
      </c>
      <c r="IO36" s="17" t="str">
        <f>if(raw!IP35="OK",raw!SH35,raw!IP35)</f>
        <v>-</v>
      </c>
      <c r="IP36" s="17" t="str">
        <f>if(raw!IQ35="OK",raw!SI35,raw!IQ35)</f>
        <v>-</v>
      </c>
      <c r="IQ36" s="17" t="str">
        <f>if(raw!IR35="OK",raw!SJ35,raw!IR35)</f>
        <v>-</v>
      </c>
      <c r="IR36" s="17" t="str">
        <f>if(raw!IS35="OK",raw!SK35,raw!IS35)</f>
        <v>-</v>
      </c>
      <c r="IS36" s="17" t="str">
        <f>if(raw!IT35="OK",raw!SL35,raw!IT35)</f>
        <v>-</v>
      </c>
      <c r="IT36" s="17" t="str">
        <f>if(raw!IU35="OK",raw!SM35,raw!IU35)</f>
        <v>-</v>
      </c>
      <c r="IU36" s="17" t="str">
        <f>if(raw!IV35="OK",raw!SN35,raw!IV35)</f>
        <v>-</v>
      </c>
      <c r="IV36" s="17" t="str">
        <f>if(raw!IW35="OK",raw!SO35,raw!IW35)</f>
        <v>-</v>
      </c>
      <c r="IW36" s="17" t="str">
        <f>if(raw!IX35="OK",raw!SP35,raw!IX35)</f>
        <v>-</v>
      </c>
      <c r="IX36" s="17" t="str">
        <f>if(raw!IY35="OK",raw!SQ35,raw!IY35)</f>
        <v>-</v>
      </c>
      <c r="IY36" s="17" t="str">
        <f>if(raw!IZ35="OK",raw!SR35,raw!IZ35)</f>
        <v>-</v>
      </c>
      <c r="IZ36" s="17" t="str">
        <f>if(raw!JA35="OK",raw!SS35,raw!JA35)</f>
        <v>-</v>
      </c>
      <c r="JA36" s="17" t="str">
        <f>if(raw!JB35="OK",raw!ST35,raw!JB35)</f>
        <v>-</v>
      </c>
      <c r="JB36" s="17" t="str">
        <f>if(raw!JC35="OK",raw!SU35,raw!JC35)</f>
        <v>-</v>
      </c>
      <c r="JC36" s="17" t="str">
        <f>if(raw!JD35="OK",raw!SV35,raw!JD35)</f>
        <v>-</v>
      </c>
      <c r="JD36" s="17" t="str">
        <f>if(raw!JE35="OK",raw!SW35,raw!JE35)</f>
        <v>-</v>
      </c>
      <c r="JE36" s="17" t="str">
        <f>if(raw!JF35="OK",raw!SX35,raw!JF35)</f>
        <v>-</v>
      </c>
      <c r="JF36" s="17" t="str">
        <f>if(raw!JG35="OK",raw!SY35,raw!JG35)</f>
        <v>-</v>
      </c>
      <c r="JG36" s="17" t="str">
        <f>if(raw!JH35="OK",raw!SZ35,raw!JH35)</f>
        <v>-</v>
      </c>
      <c r="JH36" s="17" t="str">
        <f>if(raw!JI35="OK",raw!TA35,raw!JI35)</f>
        <v>-</v>
      </c>
      <c r="JI36" s="17" t="str">
        <f>if(raw!JJ35="OK",raw!TB35,raw!JJ35)</f>
        <v>-</v>
      </c>
      <c r="JJ36" s="17" t="str">
        <f>if(raw!JK35="OK",raw!TC35,raw!JK35)</f>
        <v>-</v>
      </c>
    </row>
    <row r="37">
      <c r="A37" s="13"/>
      <c r="B37" s="13">
        <f t="shared" si="5"/>
        <v>35</v>
      </c>
      <c r="C37" s="14" t="str">
        <f>raw!B36</f>
        <v>Vasiljevic3</v>
      </c>
      <c r="D37" s="14" t="str">
        <f>raw!C36</f>
        <v>Vanja </v>
      </c>
      <c r="E37" s="14" t="str">
        <f>raw!D36</f>
        <v>Vasiljević</v>
      </c>
      <c r="F37" s="15">
        <f t="shared" si="2"/>
        <v>28</v>
      </c>
      <c r="G37" s="14" t="str">
        <f>raw!F36</f>
        <v>ODOBREN</v>
      </c>
      <c r="H37" s="14" t="str">
        <f>raw!G36</f>
        <v>Sombor</v>
      </c>
      <c r="I37" s="14" t="str">
        <f>raw!H36</f>
        <v>Gimnazija Veljko Petrović</v>
      </c>
      <c r="J37" s="14" t="str">
        <f>raw!I36</f>
        <v>I</v>
      </c>
      <c r="K37" s="14" t="str">
        <f>raw!J36</f>
        <v>B</v>
      </c>
      <c r="L37" s="14" t="str">
        <f>raw!K36</f>
        <v>Duško Obradović</v>
      </c>
      <c r="M37" s="16" t="str">
        <f>raw!M36</f>
        <v>-</v>
      </c>
      <c r="N37" s="17">
        <f>raw!N36</f>
        <v>0</v>
      </c>
      <c r="O37" s="17">
        <f>raw!O36</f>
        <v>0</v>
      </c>
      <c r="P37" s="17">
        <f>raw!Q36</f>
        <v>28</v>
      </c>
      <c r="Q37" s="17" t="str">
        <f>raw!R36</f>
        <v>-</v>
      </c>
      <c r="R37" s="17" t="str">
        <f>raw!S36</f>
        <v>-</v>
      </c>
      <c r="S37" s="17" t="str">
        <f>if(raw!T36="OK",raw!JL36,raw!T36)</f>
        <v>x</v>
      </c>
      <c r="T37" s="17" t="str">
        <f>if(raw!U36="OK",raw!JM36,raw!U36)</f>
        <v>x</v>
      </c>
      <c r="U37" s="16" t="str">
        <f>if(raw!V36="OK",raw!JN36,raw!V36)</f>
        <v>-</v>
      </c>
      <c r="V37" s="17" t="str">
        <f>if(raw!W36="OK",raw!JO36,raw!W36)</f>
        <v>-</v>
      </c>
      <c r="W37" s="17" t="str">
        <f>if(raw!X36="OK",raw!JP36,raw!X36)</f>
        <v>-</v>
      </c>
      <c r="X37" s="17" t="str">
        <f>if(raw!Y36="OK",raw!JQ36,raw!Y36)</f>
        <v>-</v>
      </c>
      <c r="Y37" s="17" t="str">
        <f>if(raw!Z36="OK",raw!JR36,raw!Z36)</f>
        <v>-</v>
      </c>
      <c r="Z37" s="17" t="str">
        <f>if(raw!AA36="OK",raw!JS36,raw!AA36)</f>
        <v>-</v>
      </c>
      <c r="AA37" s="17" t="str">
        <f>if(raw!AB36="OK",raw!JT36,raw!AB36)</f>
        <v>-</v>
      </c>
      <c r="AB37" s="17" t="str">
        <f>if(raw!AC36="OK",raw!JU36,raw!AC36)</f>
        <v>-</v>
      </c>
      <c r="AC37" s="17" t="str">
        <f>if(raw!AD36="OK",raw!JV36,raw!AD36)</f>
        <v>-</v>
      </c>
      <c r="AD37" s="17" t="str">
        <f>if(raw!AE36="OK",raw!JW36,raw!AE36)</f>
        <v>-</v>
      </c>
      <c r="AE37" s="17" t="str">
        <f>if(raw!AF36="OK",raw!JX36,raw!AF36)</f>
        <v>-</v>
      </c>
      <c r="AF37" s="17" t="str">
        <f>if(raw!AG36="OK",raw!JY36,raw!AG36)</f>
        <v>-</v>
      </c>
      <c r="AG37" s="17" t="str">
        <f>if(raw!AH36="OK",raw!JZ36,raw!AH36)</f>
        <v>-</v>
      </c>
      <c r="AH37" s="17" t="str">
        <f>if(raw!AI36="OK",raw!KA36,raw!AI36)</f>
        <v>-</v>
      </c>
      <c r="AI37" s="17" t="str">
        <f>if(raw!AJ36="OK",raw!KB36,raw!AJ36)</f>
        <v>-</v>
      </c>
      <c r="AJ37" s="17" t="str">
        <f>if(raw!AK36="OK",raw!KC36,raw!AK36)</f>
        <v>-</v>
      </c>
      <c r="AK37" s="17" t="str">
        <f>if(raw!AL36="OK",raw!KD36,raw!AL36)</f>
        <v>-</v>
      </c>
      <c r="AL37" s="17" t="str">
        <f>if(raw!AM36="OK",raw!KE36,raw!AM36)</f>
        <v>-</v>
      </c>
      <c r="AM37" s="17" t="str">
        <f>if(raw!AN36="OK",raw!KF36,raw!AN36)</f>
        <v>-</v>
      </c>
      <c r="AN37" s="17" t="str">
        <f>if(raw!AO36="OK",raw!KG36,raw!AO36)</f>
        <v>-</v>
      </c>
      <c r="AO37" s="17" t="str">
        <f>if(raw!AP36="OK",raw!KH36,raw!AP36)</f>
        <v>x</v>
      </c>
      <c r="AP37" s="16" t="str">
        <f>if(raw!AQ36="OK",raw!KI36,raw!AQ36)</f>
        <v>WA</v>
      </c>
      <c r="AQ37" s="17" t="str">
        <f>if(raw!AR36="OK",raw!KJ36,raw!AR36)</f>
        <v>WA</v>
      </c>
      <c r="AR37" s="17" t="str">
        <f>if(raw!AS36="OK",raw!KK36,raw!AS36)</f>
        <v>WA</v>
      </c>
      <c r="AS37" s="17" t="str">
        <f>if(raw!AT36="OK",raw!KL36,raw!AT36)</f>
        <v>WA</v>
      </c>
      <c r="AT37" s="17" t="str">
        <f>if(raw!AU36="OK",raw!KM36,raw!AU36)</f>
        <v>WA</v>
      </c>
      <c r="AU37" s="17" t="str">
        <f>if(raw!AV36="OK",raw!KN36,raw!AV36)</f>
        <v>WA</v>
      </c>
      <c r="AV37" s="17" t="str">
        <f>if(raw!AW36="OK",raw!KO36,raw!AW36)</f>
        <v>WA</v>
      </c>
      <c r="AW37" s="17" t="str">
        <f>if(raw!AX36="OK",raw!KP36,raw!AX36)</f>
        <v>WA</v>
      </c>
      <c r="AX37" s="17" t="str">
        <f>if(raw!AY36="OK",raw!KQ36,raw!AY36)</f>
        <v>WA</v>
      </c>
      <c r="AY37" s="17" t="str">
        <f>if(raw!AZ36="OK",raw!KR36,raw!AZ36)</f>
        <v>WA</v>
      </c>
      <c r="AZ37" s="17" t="str">
        <f>if(raw!BA36="OK",raw!KS36,raw!BA36)</f>
        <v>WA</v>
      </c>
      <c r="BA37" s="17" t="str">
        <f>if(raw!BB36="OK",raw!KT36,raw!BB36)</f>
        <v>WA</v>
      </c>
      <c r="BB37" s="17" t="str">
        <f>if(raw!BC36="OK",raw!KU36,raw!BC36)</f>
        <v>WA</v>
      </c>
      <c r="BC37" s="17" t="str">
        <f>if(raw!BD36="OK",raw!KV36,raw!BD36)</f>
        <v>WA</v>
      </c>
      <c r="BD37" s="17" t="str">
        <f>if(raw!BE36="OK",raw!KW36,raw!BE36)</f>
        <v>WA</v>
      </c>
      <c r="BE37" s="17" t="str">
        <f>if(raw!BF36="OK",raw!KX36,raw!BF36)</f>
        <v>WA</v>
      </c>
      <c r="BF37" s="17" t="str">
        <f>if(raw!BG36="OK",raw!KY36,raw!BG36)</f>
        <v>WA</v>
      </c>
      <c r="BG37" s="17" t="str">
        <f>if(raw!BH36="OK",raw!KZ36,raw!BH36)</f>
        <v>WA</v>
      </c>
      <c r="BH37" s="17" t="str">
        <f>if(raw!BI36="OK",raw!LA36,raw!BI36)</f>
        <v>WA</v>
      </c>
      <c r="BI37" s="17" t="str">
        <f>if(raw!BJ36="OK",raw!LB36,raw!BJ36)</f>
        <v>WA</v>
      </c>
      <c r="BJ37" s="17" t="str">
        <f>if(raw!BK36="OK",raw!LC36,raw!BK36)</f>
        <v>WA</v>
      </c>
      <c r="BK37" s="17" t="str">
        <f>if(raw!BL36="OK",raw!LD36,raw!BL36)</f>
        <v>WA</v>
      </c>
      <c r="BL37" s="17" t="str">
        <f>if(raw!BM36="OK",raw!LE36,raw!BM36)</f>
        <v>WA</v>
      </c>
      <c r="BM37" s="17" t="str">
        <f>if(raw!BN36="OK",raw!LF36,raw!BN36)</f>
        <v>WA</v>
      </c>
      <c r="BN37" s="17" t="str">
        <f>if(raw!BO36="OK",raw!LG36,raw!BO36)</f>
        <v>WA</v>
      </c>
      <c r="BO37" s="17" t="str">
        <f>if(raw!BP36="OK",raw!LH36,raw!BP36)</f>
        <v>WA</v>
      </c>
      <c r="BP37" s="17" t="str">
        <f>if(raw!BQ36="OK",raw!LI36,raw!BQ36)</f>
        <v>WA</v>
      </c>
      <c r="BQ37" s="17" t="str">
        <f>if(raw!BR36="OK",raw!LJ36,raw!BR36)</f>
        <v>WA</v>
      </c>
      <c r="BR37" s="17" t="str">
        <f>if(raw!BS36="OK",raw!LK36,raw!BS36)</f>
        <v>WA</v>
      </c>
      <c r="BS37" s="17" t="str">
        <f>if(raw!BT36="OK",raw!LL36,raw!BT36)</f>
        <v>WA</v>
      </c>
      <c r="BT37" s="17" t="str">
        <f>if(raw!BU36="OK",raw!LM36,raw!BU36)</f>
        <v>WA</v>
      </c>
      <c r="BU37" s="17" t="str">
        <f>if(raw!BV36="OK",raw!LN36,raw!BV36)</f>
        <v>WA</v>
      </c>
      <c r="BV37" s="17" t="str">
        <f>if(raw!BW36="OK",raw!LO36,raw!BW36)</f>
        <v>WA</v>
      </c>
      <c r="BW37" s="17" t="str">
        <f>if(raw!BX36="OK",raw!LP36,raw!BX36)</f>
        <v>WA</v>
      </c>
      <c r="BX37" s="17" t="str">
        <f>if(raw!BY36="OK",raw!LQ36,raw!BY36)</f>
        <v>WA</v>
      </c>
      <c r="BY37" s="17" t="str">
        <f>if(raw!BZ36="OK",raw!LR36,raw!BZ36)</f>
        <v>WA</v>
      </c>
      <c r="BZ37" s="17" t="str">
        <f>if(raw!CA36="OK",raw!LS36,raw!CA36)</f>
        <v>WA</v>
      </c>
      <c r="CA37" s="17" t="str">
        <f>if(raw!CB36="OK",raw!LT36,raw!CB36)</f>
        <v>WA</v>
      </c>
      <c r="CB37" s="17" t="str">
        <f>if(raw!CC36="OK",raw!LU36,raw!CC36)</f>
        <v>WA</v>
      </c>
      <c r="CC37" s="17" t="str">
        <f>if(raw!CD36="OK",raw!LV36,raw!CD36)</f>
        <v>WA</v>
      </c>
      <c r="CD37" s="17" t="str">
        <f>if(raw!CE36="OK",raw!LW36,raw!CE36)</f>
        <v>WA</v>
      </c>
      <c r="CE37" s="17" t="str">
        <f>if(raw!CF36="OK",raw!LX36,raw!CF36)</f>
        <v>WA</v>
      </c>
      <c r="CF37" s="17" t="str">
        <f>if(raw!CG36="OK",raw!LY36,raw!CG36)</f>
        <v>WA</v>
      </c>
      <c r="CG37" s="17" t="str">
        <f>if(raw!CH36="OK",raw!LZ36,raw!CH36)</f>
        <v>WA</v>
      </c>
      <c r="CH37" s="17" t="str">
        <f>if(raw!CI36="OK",raw!MA36,raw!CI36)</f>
        <v>WA</v>
      </c>
      <c r="CI37" s="17" t="str">
        <f>if(raw!CJ36="OK",raw!MB36,raw!CJ36)</f>
        <v>WA</v>
      </c>
      <c r="CJ37" s="17" t="str">
        <f>if(raw!CK36="OK",raw!MC36,raw!CK36)</f>
        <v>WA</v>
      </c>
      <c r="CK37" s="17" t="str">
        <f>if(raw!CL36="OK",raw!MD36,raw!CL36)</f>
        <v>WA</v>
      </c>
      <c r="CL37" s="17" t="str">
        <f>if(raw!CM36="OK",raw!ME36,raw!CM36)</f>
        <v>WA</v>
      </c>
      <c r="CM37" s="17" t="str">
        <f>if(raw!CN36="OK",raw!MF36,raw!CN36)</f>
        <v>WA</v>
      </c>
      <c r="CN37" s="17" t="str">
        <f>if(raw!CO36="OK",raw!MG36,raw!CO36)</f>
        <v>WA</v>
      </c>
      <c r="CO37" s="17" t="str">
        <f>if(raw!CP36="OK",raw!MH36,raw!CP36)</f>
        <v>WA</v>
      </c>
      <c r="CP37" s="17" t="str">
        <f>if(raw!CQ36="OK",raw!MI36,raw!CQ36)</f>
        <v>WA</v>
      </c>
      <c r="CQ37" s="17" t="str">
        <f>if(raw!CR36="OK",raw!MJ36,raw!CR36)</f>
        <v>WA</v>
      </c>
      <c r="CR37" s="17" t="str">
        <f>if(raw!CS36="OK",raw!MK36,raw!CS36)</f>
        <v>WA</v>
      </c>
      <c r="CS37" s="17" t="str">
        <f>if(raw!CT36="OK",raw!ML36,raw!CT36)</f>
        <v>WA</v>
      </c>
      <c r="CT37" s="17" t="str">
        <f>if(raw!CU36="OK",raw!MM36,raw!CU36)</f>
        <v>WA</v>
      </c>
      <c r="CU37" s="17" t="str">
        <f>if(raw!CV36="OK",raw!MN36,raw!CV36)</f>
        <v>WA</v>
      </c>
      <c r="CV37" s="17" t="str">
        <f>if(raw!CW36="OK",raw!MO36,raw!CW36)</f>
        <v>WA</v>
      </c>
      <c r="CW37" s="17" t="str">
        <f>if(raw!CX36="OK",raw!MP36,raw!CX36)</f>
        <v>WA</v>
      </c>
      <c r="CX37" s="17" t="str">
        <f>if(raw!CY36="OK",raw!MQ36,raw!CY36)</f>
        <v>WA</v>
      </c>
      <c r="CY37" s="17" t="str">
        <f>if(raw!CZ36="OK",raw!MR36,raw!CZ36)</f>
        <v>x</v>
      </c>
      <c r="CZ37" s="16" t="str">
        <f>if(raw!DA36="OK",raw!MS36,raw!DA36)</f>
        <v>WA</v>
      </c>
      <c r="DA37" s="17" t="str">
        <f>if(raw!DB36="OK",raw!MT36,raw!DB36)</f>
        <v>RTE</v>
      </c>
      <c r="DB37" s="17" t="str">
        <f>if(raw!DC36="OK",raw!MU36,raw!DC36)</f>
        <v>RTE</v>
      </c>
      <c r="DC37" s="17" t="str">
        <f>if(raw!DD36="OK",raw!MV36,raw!DD36)</f>
        <v>RTE</v>
      </c>
      <c r="DD37" s="17" t="str">
        <f>if(raw!DE36="OK",raw!MW36,raw!DE36)</f>
        <v>RTE</v>
      </c>
      <c r="DE37" s="17" t="str">
        <f>if(raw!DF36="OK",raw!MX36,raw!DF36)</f>
        <v>RTE</v>
      </c>
      <c r="DF37" s="17" t="str">
        <f>if(raw!DG36="OK",raw!MY36,raw!DG36)</f>
        <v>RTE</v>
      </c>
      <c r="DG37" s="17" t="str">
        <f>if(raw!DH36="OK",raw!MZ36,raw!DH36)</f>
        <v>RTE</v>
      </c>
      <c r="DH37" s="17" t="str">
        <f>if(raw!DI36="OK",raw!NA36,raw!DI36)</f>
        <v>RTE</v>
      </c>
      <c r="DI37" s="17" t="str">
        <f>if(raw!DJ36="OK",raw!NB36,raw!DJ36)</f>
        <v>RTE</v>
      </c>
      <c r="DJ37" s="17" t="str">
        <f>if(raw!DK36="OK",raw!NC36,raw!DK36)</f>
        <v>WA</v>
      </c>
      <c r="DK37" s="17">
        <f>if(raw!DL36="OK",raw!ND36,raw!DL36)</f>
        <v>1</v>
      </c>
      <c r="DL37" s="17" t="str">
        <f>if(raw!DM36="OK",raw!NE36,raw!DM36)</f>
        <v>WA</v>
      </c>
      <c r="DM37" s="17">
        <f>if(raw!DN36="OK",raw!NF36,raw!DN36)</f>
        <v>1</v>
      </c>
      <c r="DN37" s="17" t="str">
        <f>if(raw!DO36="OK",raw!NG36,raw!DO36)</f>
        <v>RTE</v>
      </c>
      <c r="DO37" s="17" t="str">
        <f>if(raw!DP36="OK",raw!NH36,raw!DP36)</f>
        <v>RTE</v>
      </c>
      <c r="DP37" s="17" t="str">
        <f>if(raw!DQ36="OK",raw!NI36,raw!DQ36)</f>
        <v>RTE</v>
      </c>
      <c r="DQ37" s="17" t="str">
        <f>if(raw!DR36="OK",raw!NJ36,raw!DR36)</f>
        <v>RTE</v>
      </c>
      <c r="DR37" s="17" t="str">
        <f>if(raw!DS36="OK",raw!NK36,raw!DS36)</f>
        <v>RTE</v>
      </c>
      <c r="DS37" s="17" t="str">
        <f>if(raw!DT36="OK",raw!NL36,raw!DT36)</f>
        <v>RTE</v>
      </c>
      <c r="DT37" s="17" t="str">
        <f>if(raw!DU36="OK",raw!NM36,raw!DU36)</f>
        <v>RTE</v>
      </c>
      <c r="DU37" s="17" t="str">
        <f>if(raw!DV36="OK",raw!NN36,raw!DV36)</f>
        <v>RTE</v>
      </c>
      <c r="DV37" s="17" t="str">
        <f>if(raw!DW36="OK",raw!NO36,raw!DW36)</f>
        <v>RTE</v>
      </c>
      <c r="DW37" s="17" t="str">
        <f>if(raw!DX36="OK",raw!NP36,raw!DX36)</f>
        <v>RTE</v>
      </c>
      <c r="DX37" s="17" t="str">
        <f>if(raw!DY36="OK",raw!NQ36,raw!DY36)</f>
        <v>RTE</v>
      </c>
      <c r="DY37" s="17" t="str">
        <f>if(raw!DZ36="OK",raw!NR36,raw!DZ36)</f>
        <v>RTE</v>
      </c>
      <c r="DZ37" s="17" t="str">
        <f>if(raw!EA36="OK",raw!NS36,raw!EA36)</f>
        <v>RTE</v>
      </c>
      <c r="EA37" s="17" t="str">
        <f>if(raw!EB36="OK",raw!NT36,raw!EB36)</f>
        <v>RTE</v>
      </c>
      <c r="EB37" s="17" t="str">
        <f>if(raw!EC36="OK",raw!NU36,raw!EC36)</f>
        <v>RTE</v>
      </c>
      <c r="EC37" s="17" t="str">
        <f>if(raw!ED36="OK",raw!NV36,raw!ED36)</f>
        <v>RTE</v>
      </c>
      <c r="ED37" s="17" t="str">
        <f>if(raw!EE36="OK",raw!NW36,raw!EE36)</f>
        <v>RTE</v>
      </c>
      <c r="EE37" s="17" t="str">
        <f>if(raw!EF36="OK",raw!NX36,raw!EF36)</f>
        <v>WA</v>
      </c>
      <c r="EF37" s="17">
        <f>if(raw!EG36="OK",raw!NY36,raw!EG36)</f>
        <v>1</v>
      </c>
      <c r="EG37" s="17" t="str">
        <f>if(raw!EH36="OK",raw!NZ36,raw!EH36)</f>
        <v>RTE</v>
      </c>
      <c r="EH37" s="17" t="str">
        <f>if(raw!EI36="OK",raw!OA36,raw!EI36)</f>
        <v>RTE</v>
      </c>
      <c r="EI37" s="17" t="str">
        <f>if(raw!EJ36="OK",raw!OB36,raw!EJ36)</f>
        <v>WA</v>
      </c>
      <c r="EJ37" s="17">
        <f>if(raw!EK36="OK",raw!OC36,raw!EK36)</f>
        <v>1</v>
      </c>
      <c r="EK37" s="17">
        <f>if(raw!EL36="OK",raw!OD36,raw!EL36)</f>
        <v>1</v>
      </c>
      <c r="EL37" s="17">
        <f>if(raw!EM36="OK",raw!OE36,raw!EM36)</f>
        <v>1</v>
      </c>
      <c r="EM37" s="17" t="str">
        <f>if(raw!EN36="OK",raw!OF36,raw!EN36)</f>
        <v>WA</v>
      </c>
      <c r="EN37" s="17" t="str">
        <f>if(raw!EO36="OK",raw!OG36,raw!EO36)</f>
        <v>WA</v>
      </c>
      <c r="EO37" s="17" t="str">
        <f>if(raw!EP36="OK",raw!OH36,raw!EP36)</f>
        <v>WA</v>
      </c>
      <c r="EP37" s="17" t="str">
        <f>if(raw!EQ36="OK",raw!OI36,raw!EQ36)</f>
        <v>WA</v>
      </c>
      <c r="EQ37" s="17">
        <f>if(raw!ER36="OK",raw!OJ36,raw!ER36)</f>
        <v>1</v>
      </c>
      <c r="ER37" s="17" t="str">
        <f>if(raw!ES36="OK",raw!OK36,raw!ES36)</f>
        <v>WA</v>
      </c>
      <c r="ES37" s="17" t="str">
        <f>if(raw!ET36="OK",raw!OL36,raw!ET36)</f>
        <v>WA</v>
      </c>
      <c r="ET37" s="17" t="str">
        <f>if(raw!EU36="OK",raw!OM36,raw!EU36)</f>
        <v>WA</v>
      </c>
      <c r="EU37" s="17">
        <f>if(raw!EV36="OK",raw!ON36,raw!EV36)</f>
        <v>1</v>
      </c>
      <c r="EV37" s="17" t="str">
        <f>if(raw!EW36="OK",raw!OO36,raw!EW36)</f>
        <v>WA</v>
      </c>
      <c r="EW37" s="17" t="str">
        <f>if(raw!EX36="OK",raw!OP36,raw!EX36)</f>
        <v>WA</v>
      </c>
      <c r="EX37" s="17">
        <f>if(raw!EY36="OK",raw!OQ36,raw!EY36)</f>
        <v>1</v>
      </c>
      <c r="EY37" s="17" t="str">
        <f>if(raw!EZ36="OK",raw!OR36,raw!EZ36)</f>
        <v>WA</v>
      </c>
      <c r="EZ37" s="17" t="str">
        <f>if(raw!FA36="OK",raw!OS36,raw!FA36)</f>
        <v>RTE</v>
      </c>
      <c r="FA37" s="17" t="str">
        <f>if(raw!FB36="OK",raw!OT36,raw!FB36)</f>
        <v>RTE</v>
      </c>
      <c r="FB37" s="17" t="str">
        <f>if(raw!FC36="OK",raw!OU36,raw!FC36)</f>
        <v>RTE</v>
      </c>
      <c r="FC37" s="17" t="str">
        <f>if(raw!FD36="OK",raw!OV36,raw!FD36)</f>
        <v>WA</v>
      </c>
      <c r="FD37" s="17" t="str">
        <f>if(raw!FE36="OK",raw!OW36,raw!FE36)</f>
        <v>WA</v>
      </c>
      <c r="FE37" s="17" t="str">
        <f>if(raw!FF36="OK",raw!OX36,raw!FF36)</f>
        <v>WA</v>
      </c>
      <c r="FF37" s="17" t="str">
        <f>if(raw!FG36="OK",raw!OY36,raw!FG36)</f>
        <v>x</v>
      </c>
      <c r="FG37" s="16">
        <f>if(raw!FH36="OK",raw!OZ36,raw!FH36)</f>
        <v>25</v>
      </c>
      <c r="FH37" s="17">
        <f>if(raw!FI36="OK",raw!PA36,raw!FI36)</f>
        <v>3</v>
      </c>
      <c r="FI37" s="17" t="str">
        <f>if(raw!FJ36="OK",raw!PB36,raw!FJ36)</f>
        <v>WA</v>
      </c>
      <c r="FJ37" s="17" t="str">
        <f>if(raw!FK36="OK",raw!PC36,raw!FK36)</f>
        <v>WA</v>
      </c>
      <c r="FK37" s="17" t="str">
        <f>if(raw!FL36="OK",raw!PD36,raw!FL36)</f>
        <v>x</v>
      </c>
      <c r="FL37" s="16" t="str">
        <f>if(raw!FM36="OK",raw!PE36,raw!FM36)</f>
        <v>-</v>
      </c>
      <c r="FM37" s="17" t="str">
        <f>if(raw!FN36="OK",raw!PF36,raw!FN36)</f>
        <v>-</v>
      </c>
      <c r="FN37" s="17" t="str">
        <f>if(raw!FO36="OK",raw!PG36,raw!FO36)</f>
        <v>-</v>
      </c>
      <c r="FO37" s="17" t="str">
        <f>if(raw!FP36="OK",raw!PH36,raw!FP36)</f>
        <v>-</v>
      </c>
      <c r="FP37" s="17" t="str">
        <f>if(raw!FQ36="OK",raw!PI36,raw!FQ36)</f>
        <v>-</v>
      </c>
      <c r="FQ37" s="17" t="str">
        <f>if(raw!FR36="OK",raw!PJ36,raw!FR36)</f>
        <v>-</v>
      </c>
      <c r="FR37" s="17" t="str">
        <f>if(raw!FS36="OK",raw!PK36,raw!FS36)</f>
        <v>-</v>
      </c>
      <c r="FS37" s="17" t="str">
        <f>if(raw!FT36="OK",raw!PL36,raw!FT36)</f>
        <v>-</v>
      </c>
      <c r="FT37" s="17" t="str">
        <f>if(raw!FU36="OK",raw!PM36,raw!FU36)</f>
        <v>-</v>
      </c>
      <c r="FU37" s="17" t="str">
        <f>if(raw!FV36="OK",raw!PN36,raw!FV36)</f>
        <v>-</v>
      </c>
      <c r="FV37" s="17" t="str">
        <f>if(raw!FW36="OK",raw!PO36,raw!FW36)</f>
        <v>-</v>
      </c>
      <c r="FW37" s="17" t="str">
        <f>if(raw!FX36="OK",raw!PP36,raw!FX36)</f>
        <v>-</v>
      </c>
      <c r="FX37" s="17" t="str">
        <f>if(raw!FY36="OK",raw!PQ36,raw!FY36)</f>
        <v>-</v>
      </c>
      <c r="FY37" s="17" t="str">
        <f>if(raw!FZ36="OK",raw!PR36,raw!FZ36)</f>
        <v>-</v>
      </c>
      <c r="FZ37" s="17" t="str">
        <f>if(raw!GA36="OK",raw!PS36,raw!GA36)</f>
        <v>-</v>
      </c>
      <c r="GA37" s="17" t="str">
        <f>if(raw!GB36="OK",raw!PT36,raw!GB36)</f>
        <v>-</v>
      </c>
      <c r="GB37" s="17" t="str">
        <f>if(raw!GC36="OK",raw!PU36,raw!GC36)</f>
        <v>-</v>
      </c>
      <c r="GC37" s="17" t="str">
        <f>if(raw!GD36="OK",raw!PV36,raw!GD36)</f>
        <v>-</v>
      </c>
      <c r="GD37" s="17" t="str">
        <f>if(raw!GE36="OK",raw!PW36,raw!GE36)</f>
        <v>-</v>
      </c>
      <c r="GE37" s="17" t="str">
        <f>if(raw!GF36="OK",raw!PX36,raw!GF36)</f>
        <v>-</v>
      </c>
      <c r="GF37" s="17" t="str">
        <f>if(raw!GG36="OK",raw!PY36,raw!GG36)</f>
        <v>-</v>
      </c>
      <c r="GG37" s="17" t="str">
        <f>if(raw!GH36="OK",raw!PZ36,raw!GH36)</f>
        <v>-</v>
      </c>
      <c r="GH37" s="17" t="str">
        <f>if(raw!GI36="OK",raw!QA36,raw!GI36)</f>
        <v>-</v>
      </c>
      <c r="GI37" s="17" t="str">
        <f>if(raw!GJ36="OK",raw!QB36,raw!GJ36)</f>
        <v>-</v>
      </c>
      <c r="GJ37" s="17" t="str">
        <f>if(raw!GK36="OK",raw!QC36,raw!GK36)</f>
        <v>-</v>
      </c>
      <c r="GK37" s="17" t="str">
        <f>if(raw!GL36="OK",raw!QD36,raw!GL36)</f>
        <v>-</v>
      </c>
      <c r="GL37" s="17" t="str">
        <f>if(raw!GM36="OK",raw!QE36,raw!GM36)</f>
        <v>-</v>
      </c>
      <c r="GM37" s="17" t="str">
        <f>if(raw!GN36="OK",raw!QF36,raw!GN36)</f>
        <v>-</v>
      </c>
      <c r="GN37" s="17" t="str">
        <f>if(raw!GO36="OK",raw!QG36,raw!GO36)</f>
        <v>-</v>
      </c>
      <c r="GO37" s="17" t="str">
        <f>if(raw!GP36="OK",raw!QH36,raw!GP36)</f>
        <v>-</v>
      </c>
      <c r="GP37" s="17" t="str">
        <f>if(raw!GQ36="OK",raw!QI36,raw!GQ36)</f>
        <v>-</v>
      </c>
      <c r="GQ37" s="17" t="str">
        <f>if(raw!GR36="OK",raw!QJ36,raw!GR36)</f>
        <v>-</v>
      </c>
      <c r="GR37" s="17" t="str">
        <f>if(raw!GS36="OK",raw!QK36,raw!GS36)</f>
        <v>-</v>
      </c>
      <c r="GS37" s="17" t="str">
        <f>if(raw!GT36="OK",raw!QL36,raw!GT36)</f>
        <v>-</v>
      </c>
      <c r="GT37" s="17" t="str">
        <f>if(raw!GU36="OK",raw!QM36,raw!GU36)</f>
        <v>-</v>
      </c>
      <c r="GU37" s="17" t="str">
        <f>if(raw!GV36="OK",raw!QN36,raw!GV36)</f>
        <v>-</v>
      </c>
      <c r="GV37" s="17" t="str">
        <f>if(raw!GW36="OK",raw!QO36,raw!GW36)</f>
        <v>-</v>
      </c>
      <c r="GW37" s="17" t="str">
        <f>if(raw!GX36="OK",raw!QP36,raw!GX36)</f>
        <v>-</v>
      </c>
      <c r="GX37" s="17" t="str">
        <f>if(raw!GY36="OK",raw!QQ36,raw!GY36)</f>
        <v>-</v>
      </c>
      <c r="GY37" s="17" t="str">
        <f>if(raw!GZ36="OK",raw!QR36,raw!GZ36)</f>
        <v>-</v>
      </c>
      <c r="GZ37" s="17" t="str">
        <f>if(raw!HA36="OK",raw!QS36,raw!HA36)</f>
        <v>-</v>
      </c>
      <c r="HA37" s="17" t="str">
        <f>if(raw!HB36="OK",raw!QT36,raw!HB36)</f>
        <v>-</v>
      </c>
      <c r="HB37" s="17" t="str">
        <f>if(raw!HC36="OK",raw!QU36,raw!HC36)</f>
        <v>-</v>
      </c>
      <c r="HC37" s="17" t="str">
        <f>if(raw!HD36="OK",raw!QV36,raw!HD36)</f>
        <v>-</v>
      </c>
      <c r="HD37" s="17" t="str">
        <f>if(raw!HE36="OK",raw!QW36,raw!HE36)</f>
        <v>-</v>
      </c>
      <c r="HE37" s="17" t="str">
        <f>if(raw!HF36="OK",raw!QX36,raw!HF36)</f>
        <v>-</v>
      </c>
      <c r="HF37" s="17" t="str">
        <f>if(raw!HG36="OK",raw!QY36,raw!HG36)</f>
        <v>-</v>
      </c>
      <c r="HG37" s="17" t="str">
        <f>if(raw!HH36="OK",raw!QZ36,raw!HH36)</f>
        <v>-</v>
      </c>
      <c r="HH37" s="17" t="str">
        <f>if(raw!HI36="OK",raw!RA36,raw!HI36)</f>
        <v>-</v>
      </c>
      <c r="HI37" s="17" t="str">
        <f>if(raw!HJ36="OK",raw!RB36,raw!HJ36)</f>
        <v>-</v>
      </c>
      <c r="HJ37" s="17" t="str">
        <f>if(raw!HK36="OK",raw!RC36,raw!HK36)</f>
        <v>-</v>
      </c>
      <c r="HK37" s="17" t="str">
        <f>if(raw!HL36="OK",raw!RD36,raw!HL36)</f>
        <v>-</v>
      </c>
      <c r="HL37" s="17" t="str">
        <f>if(raw!HM36="OK",raw!RE36,raw!HM36)</f>
        <v>-</v>
      </c>
      <c r="HM37" s="17" t="str">
        <f>if(raw!HN36="OK",raw!RF36,raw!HN36)</f>
        <v>-</v>
      </c>
      <c r="HN37" s="17" t="str">
        <f>if(raw!HO36="OK",raw!RG36,raw!HO36)</f>
        <v>-</v>
      </c>
      <c r="HO37" s="17" t="str">
        <f>if(raw!HP36="OK",raw!RH36,raw!HP36)</f>
        <v>-</v>
      </c>
      <c r="HP37" s="17" t="str">
        <f>if(raw!HQ36="OK",raw!RI36,raw!HQ36)</f>
        <v>-</v>
      </c>
      <c r="HQ37" s="17" t="str">
        <f>if(raw!HR36="OK",raw!RJ36,raw!HR36)</f>
        <v>x</v>
      </c>
      <c r="HR37" s="16" t="str">
        <f>if(raw!HS36="OK",raw!RK36,raw!HS36)</f>
        <v>-</v>
      </c>
      <c r="HS37" s="17" t="str">
        <f>if(raw!HT36="OK",raw!RL36,raw!HT36)</f>
        <v>-</v>
      </c>
      <c r="HT37" s="17" t="str">
        <f>if(raw!HU36="OK",raw!RM36,raw!HU36)</f>
        <v>-</v>
      </c>
      <c r="HU37" s="17" t="str">
        <f>if(raw!HV36="OK",raw!RN36,raw!HV36)</f>
        <v>-</v>
      </c>
      <c r="HV37" s="17" t="str">
        <f>if(raw!HW36="OK",raw!RO36,raw!HW36)</f>
        <v>-</v>
      </c>
      <c r="HW37" s="17" t="str">
        <f>if(raw!HX36="OK",raw!RP36,raw!HX36)</f>
        <v>-</v>
      </c>
      <c r="HX37" s="17" t="str">
        <f>if(raw!HY36="OK",raw!RQ36,raw!HY36)</f>
        <v>-</v>
      </c>
      <c r="HY37" s="17" t="str">
        <f>if(raw!HZ36="OK",raw!RR36,raw!HZ36)</f>
        <v>-</v>
      </c>
      <c r="HZ37" s="17" t="str">
        <f>if(raw!IA36="OK",raw!RS36,raw!IA36)</f>
        <v>-</v>
      </c>
      <c r="IA37" s="17" t="str">
        <f>if(raw!IB36="OK",raw!RT36,raw!IB36)</f>
        <v>-</v>
      </c>
      <c r="IB37" s="17" t="str">
        <f>if(raw!IC36="OK",raw!RU36,raw!IC36)</f>
        <v>-</v>
      </c>
      <c r="IC37" s="17" t="str">
        <f>if(raw!ID36="OK",raw!RV36,raw!ID36)</f>
        <v>-</v>
      </c>
      <c r="ID37" s="17" t="str">
        <f>if(raw!IE36="OK",raw!RW36,raw!IE36)</f>
        <v>-</v>
      </c>
      <c r="IE37" s="17" t="str">
        <f>if(raw!IF36="OK",raw!RX36,raw!IF36)</f>
        <v>-</v>
      </c>
      <c r="IF37" s="17" t="str">
        <f>if(raw!IG36="OK",raw!RY36,raw!IG36)</f>
        <v>-</v>
      </c>
      <c r="IG37" s="17" t="str">
        <f>if(raw!IH36="OK",raw!RZ36,raw!IH36)</f>
        <v>-</v>
      </c>
      <c r="IH37" s="17" t="str">
        <f>if(raw!II36="OK",raw!SA36,raw!II36)</f>
        <v>-</v>
      </c>
      <c r="II37" s="17" t="str">
        <f>if(raw!IJ36="OK",raw!SB36,raw!IJ36)</f>
        <v>-</v>
      </c>
      <c r="IJ37" s="17" t="str">
        <f>if(raw!IK36="OK",raw!SC36,raw!IK36)</f>
        <v>-</v>
      </c>
      <c r="IK37" s="17" t="str">
        <f>if(raw!IL36="OK",raw!SD36,raw!IL36)</f>
        <v>-</v>
      </c>
      <c r="IL37" s="17" t="str">
        <f>if(raw!IM36="OK",raw!SE36,raw!IM36)</f>
        <v>-</v>
      </c>
      <c r="IM37" s="17" t="str">
        <f>if(raw!IN36="OK",raw!SF36,raw!IN36)</f>
        <v>-</v>
      </c>
      <c r="IN37" s="17" t="str">
        <f>if(raw!IO36="OK",raw!SG36,raw!IO36)</f>
        <v>-</v>
      </c>
      <c r="IO37" s="17" t="str">
        <f>if(raw!IP36="OK",raw!SH36,raw!IP36)</f>
        <v>-</v>
      </c>
      <c r="IP37" s="17" t="str">
        <f>if(raw!IQ36="OK",raw!SI36,raw!IQ36)</f>
        <v>-</v>
      </c>
      <c r="IQ37" s="17" t="str">
        <f>if(raw!IR36="OK",raw!SJ36,raw!IR36)</f>
        <v>-</v>
      </c>
      <c r="IR37" s="17" t="str">
        <f>if(raw!IS36="OK",raw!SK36,raw!IS36)</f>
        <v>-</v>
      </c>
      <c r="IS37" s="17" t="str">
        <f>if(raw!IT36="OK",raw!SL36,raw!IT36)</f>
        <v>-</v>
      </c>
      <c r="IT37" s="17" t="str">
        <f>if(raw!IU36="OK",raw!SM36,raw!IU36)</f>
        <v>-</v>
      </c>
      <c r="IU37" s="17" t="str">
        <f>if(raw!IV36="OK",raw!SN36,raw!IV36)</f>
        <v>-</v>
      </c>
      <c r="IV37" s="17" t="str">
        <f>if(raw!IW36="OK",raw!SO36,raw!IW36)</f>
        <v>-</v>
      </c>
      <c r="IW37" s="17" t="str">
        <f>if(raw!IX36="OK",raw!SP36,raw!IX36)</f>
        <v>-</v>
      </c>
      <c r="IX37" s="17" t="str">
        <f>if(raw!IY36="OK",raw!SQ36,raw!IY36)</f>
        <v>-</v>
      </c>
      <c r="IY37" s="17" t="str">
        <f>if(raw!IZ36="OK",raw!SR36,raw!IZ36)</f>
        <v>-</v>
      </c>
      <c r="IZ37" s="17" t="str">
        <f>if(raw!JA36="OK",raw!SS36,raw!JA36)</f>
        <v>-</v>
      </c>
      <c r="JA37" s="17" t="str">
        <f>if(raw!JB36="OK",raw!ST36,raw!JB36)</f>
        <v>-</v>
      </c>
      <c r="JB37" s="17" t="str">
        <f>if(raw!JC36="OK",raw!SU36,raw!JC36)</f>
        <v>-</v>
      </c>
      <c r="JC37" s="17" t="str">
        <f>if(raw!JD36="OK",raw!SV36,raw!JD36)</f>
        <v>-</v>
      </c>
      <c r="JD37" s="17" t="str">
        <f>if(raw!JE36="OK",raw!SW36,raw!JE36)</f>
        <v>-</v>
      </c>
      <c r="JE37" s="17" t="str">
        <f>if(raw!JF36="OK",raw!SX36,raw!JF36)</f>
        <v>-</v>
      </c>
      <c r="JF37" s="17" t="str">
        <f>if(raw!JG36="OK",raw!SY36,raw!JG36)</f>
        <v>-</v>
      </c>
      <c r="JG37" s="17" t="str">
        <f>if(raw!JH36="OK",raw!SZ36,raw!JH36)</f>
        <v>-</v>
      </c>
      <c r="JH37" s="17" t="str">
        <f>if(raw!JI36="OK",raw!TA36,raw!JI36)</f>
        <v>-</v>
      </c>
      <c r="JI37" s="17" t="str">
        <f>if(raw!JJ36="OK",raw!TB36,raw!JJ36)</f>
        <v>-</v>
      </c>
      <c r="JJ37" s="17" t="str">
        <f>if(raw!JK36="OK",raw!TC36,raw!JK36)</f>
        <v>-</v>
      </c>
    </row>
    <row r="38">
      <c r="A38" s="13"/>
      <c r="B38" s="13">
        <f t="shared" si="5"/>
        <v>36</v>
      </c>
      <c r="C38" s="14" t="str">
        <f>raw!B37</f>
        <v>pcelica_maja</v>
      </c>
      <c r="D38" s="14" t="str">
        <f>raw!C37</f>
        <v>Marina</v>
      </c>
      <c r="E38" s="14" t="str">
        <f>raw!D37</f>
        <v>Vasiljević</v>
      </c>
      <c r="F38" s="15">
        <f t="shared" si="2"/>
        <v>25</v>
      </c>
      <c r="G38" s="14" t="str">
        <f>raw!F37</f>
        <v>ODOBREN</v>
      </c>
      <c r="H38" s="14" t="str">
        <f>raw!G37</f>
        <v>Stari grad</v>
      </c>
      <c r="I38" s="14" t="str">
        <f>raw!H37</f>
        <v>Matematička gimnazija</v>
      </c>
      <c r="J38" s="14" t="str">
        <f>raw!I37</f>
        <v>IV</v>
      </c>
      <c r="K38" s="14" t="str">
        <f>raw!J37</f>
        <v>A</v>
      </c>
      <c r="L38" s="14" t="str">
        <f>raw!K37</f>
        <v>Stanka Matković</v>
      </c>
      <c r="M38" s="16" t="str">
        <f>raw!M37</f>
        <v>-</v>
      </c>
      <c r="N38" s="17" t="str">
        <f>raw!N37</f>
        <v>-</v>
      </c>
      <c r="O38" s="17" t="str">
        <f>raw!O37</f>
        <v>-</v>
      </c>
      <c r="P38" s="17">
        <f>raw!Q37</f>
        <v>25</v>
      </c>
      <c r="Q38" s="17">
        <f>raw!R37</f>
        <v>0</v>
      </c>
      <c r="R38" s="17" t="str">
        <f>raw!S37</f>
        <v>-</v>
      </c>
      <c r="S38" s="17" t="str">
        <f>if(raw!T37="OK",raw!JL37,raw!T37)</f>
        <v>x</v>
      </c>
      <c r="T38" s="17" t="str">
        <f>if(raw!U37="OK",raw!JM37,raw!U37)</f>
        <v>x</v>
      </c>
      <c r="U38" s="16" t="str">
        <f>if(raw!V37="OK",raw!JN37,raw!V37)</f>
        <v>-</v>
      </c>
      <c r="V38" s="17" t="str">
        <f>if(raw!W37="OK",raw!JO37,raw!W37)</f>
        <v>-</v>
      </c>
      <c r="W38" s="17" t="str">
        <f>if(raw!X37="OK",raw!JP37,raw!X37)</f>
        <v>-</v>
      </c>
      <c r="X38" s="17" t="str">
        <f>if(raw!Y37="OK",raw!JQ37,raw!Y37)</f>
        <v>-</v>
      </c>
      <c r="Y38" s="17" t="str">
        <f>if(raw!Z37="OK",raw!JR37,raw!Z37)</f>
        <v>-</v>
      </c>
      <c r="Z38" s="17" t="str">
        <f>if(raw!AA37="OK",raw!JS37,raw!AA37)</f>
        <v>-</v>
      </c>
      <c r="AA38" s="17" t="str">
        <f>if(raw!AB37="OK",raw!JT37,raw!AB37)</f>
        <v>-</v>
      </c>
      <c r="AB38" s="17" t="str">
        <f>if(raw!AC37="OK",raw!JU37,raw!AC37)</f>
        <v>-</v>
      </c>
      <c r="AC38" s="17" t="str">
        <f>if(raw!AD37="OK",raw!JV37,raw!AD37)</f>
        <v>-</v>
      </c>
      <c r="AD38" s="17" t="str">
        <f>if(raw!AE37="OK",raw!JW37,raw!AE37)</f>
        <v>-</v>
      </c>
      <c r="AE38" s="17" t="str">
        <f>if(raw!AF37="OK",raw!JX37,raw!AF37)</f>
        <v>-</v>
      </c>
      <c r="AF38" s="17" t="str">
        <f>if(raw!AG37="OK",raw!JY37,raw!AG37)</f>
        <v>-</v>
      </c>
      <c r="AG38" s="17" t="str">
        <f>if(raw!AH37="OK",raw!JZ37,raw!AH37)</f>
        <v>-</v>
      </c>
      <c r="AH38" s="17" t="str">
        <f>if(raw!AI37="OK",raw!KA37,raw!AI37)</f>
        <v>-</v>
      </c>
      <c r="AI38" s="17" t="str">
        <f>if(raw!AJ37="OK",raw!KB37,raw!AJ37)</f>
        <v>-</v>
      </c>
      <c r="AJ38" s="17" t="str">
        <f>if(raw!AK37="OK",raw!KC37,raw!AK37)</f>
        <v>-</v>
      </c>
      <c r="AK38" s="17" t="str">
        <f>if(raw!AL37="OK",raw!KD37,raw!AL37)</f>
        <v>-</v>
      </c>
      <c r="AL38" s="17" t="str">
        <f>if(raw!AM37="OK",raw!KE37,raw!AM37)</f>
        <v>-</v>
      </c>
      <c r="AM38" s="17" t="str">
        <f>if(raw!AN37="OK",raw!KF37,raw!AN37)</f>
        <v>-</v>
      </c>
      <c r="AN38" s="17" t="str">
        <f>if(raw!AO37="OK",raw!KG37,raw!AO37)</f>
        <v>-</v>
      </c>
      <c r="AO38" s="17" t="str">
        <f>if(raw!AP37="OK",raw!KH37,raw!AP37)</f>
        <v>x</v>
      </c>
      <c r="AP38" s="16" t="str">
        <f>if(raw!AQ37="OK",raw!KI37,raw!AQ37)</f>
        <v>-</v>
      </c>
      <c r="AQ38" s="17" t="str">
        <f>if(raw!AR37="OK",raw!KJ37,raw!AR37)</f>
        <v>-</v>
      </c>
      <c r="AR38" s="17" t="str">
        <f>if(raw!AS37="OK",raw!KK37,raw!AS37)</f>
        <v>-</v>
      </c>
      <c r="AS38" s="17" t="str">
        <f>if(raw!AT37="OK",raw!KL37,raw!AT37)</f>
        <v>-</v>
      </c>
      <c r="AT38" s="17" t="str">
        <f>if(raw!AU37="OK",raw!KM37,raw!AU37)</f>
        <v>-</v>
      </c>
      <c r="AU38" s="17" t="str">
        <f>if(raw!AV37="OK",raw!KN37,raw!AV37)</f>
        <v>-</v>
      </c>
      <c r="AV38" s="17" t="str">
        <f>if(raw!AW37="OK",raw!KO37,raw!AW37)</f>
        <v>-</v>
      </c>
      <c r="AW38" s="17" t="str">
        <f>if(raw!AX37="OK",raw!KP37,raw!AX37)</f>
        <v>-</v>
      </c>
      <c r="AX38" s="17" t="str">
        <f>if(raw!AY37="OK",raw!KQ37,raw!AY37)</f>
        <v>-</v>
      </c>
      <c r="AY38" s="17" t="str">
        <f>if(raw!AZ37="OK",raw!KR37,raw!AZ37)</f>
        <v>-</v>
      </c>
      <c r="AZ38" s="17" t="str">
        <f>if(raw!BA37="OK",raw!KS37,raw!BA37)</f>
        <v>-</v>
      </c>
      <c r="BA38" s="17" t="str">
        <f>if(raw!BB37="OK",raw!KT37,raw!BB37)</f>
        <v>-</v>
      </c>
      <c r="BB38" s="17" t="str">
        <f>if(raw!BC37="OK",raw!KU37,raw!BC37)</f>
        <v>-</v>
      </c>
      <c r="BC38" s="17" t="str">
        <f>if(raw!BD37="OK",raw!KV37,raw!BD37)</f>
        <v>-</v>
      </c>
      <c r="BD38" s="17" t="str">
        <f>if(raw!BE37="OK",raw!KW37,raw!BE37)</f>
        <v>-</v>
      </c>
      <c r="BE38" s="17" t="str">
        <f>if(raw!BF37="OK",raw!KX37,raw!BF37)</f>
        <v>-</v>
      </c>
      <c r="BF38" s="17" t="str">
        <f>if(raw!BG37="OK",raw!KY37,raw!BG37)</f>
        <v>-</v>
      </c>
      <c r="BG38" s="17" t="str">
        <f>if(raw!BH37="OK",raw!KZ37,raw!BH37)</f>
        <v>-</v>
      </c>
      <c r="BH38" s="17" t="str">
        <f>if(raw!BI37="OK",raw!LA37,raw!BI37)</f>
        <v>-</v>
      </c>
      <c r="BI38" s="17" t="str">
        <f>if(raw!BJ37="OK",raw!LB37,raw!BJ37)</f>
        <v>-</v>
      </c>
      <c r="BJ38" s="17" t="str">
        <f>if(raw!BK37="OK",raw!LC37,raw!BK37)</f>
        <v>-</v>
      </c>
      <c r="BK38" s="17" t="str">
        <f>if(raw!BL37="OK",raw!LD37,raw!BL37)</f>
        <v>-</v>
      </c>
      <c r="BL38" s="17" t="str">
        <f>if(raw!BM37="OK",raw!LE37,raw!BM37)</f>
        <v>-</v>
      </c>
      <c r="BM38" s="17" t="str">
        <f>if(raw!BN37="OK",raw!LF37,raw!BN37)</f>
        <v>-</v>
      </c>
      <c r="BN38" s="17" t="str">
        <f>if(raw!BO37="OK",raw!LG37,raw!BO37)</f>
        <v>-</v>
      </c>
      <c r="BO38" s="17" t="str">
        <f>if(raw!BP37="OK",raw!LH37,raw!BP37)</f>
        <v>-</v>
      </c>
      <c r="BP38" s="17" t="str">
        <f>if(raw!BQ37="OK",raw!LI37,raw!BQ37)</f>
        <v>-</v>
      </c>
      <c r="BQ38" s="17" t="str">
        <f>if(raw!BR37="OK",raw!LJ37,raw!BR37)</f>
        <v>-</v>
      </c>
      <c r="BR38" s="17" t="str">
        <f>if(raw!BS37="OK",raw!LK37,raw!BS37)</f>
        <v>-</v>
      </c>
      <c r="BS38" s="17" t="str">
        <f>if(raw!BT37="OK",raw!LL37,raw!BT37)</f>
        <v>-</v>
      </c>
      <c r="BT38" s="17" t="str">
        <f>if(raw!BU37="OK",raw!LM37,raw!BU37)</f>
        <v>-</v>
      </c>
      <c r="BU38" s="17" t="str">
        <f>if(raw!BV37="OK",raw!LN37,raw!BV37)</f>
        <v>-</v>
      </c>
      <c r="BV38" s="17" t="str">
        <f>if(raw!BW37="OK",raw!LO37,raw!BW37)</f>
        <v>-</v>
      </c>
      <c r="BW38" s="17" t="str">
        <f>if(raw!BX37="OK",raw!LP37,raw!BX37)</f>
        <v>-</v>
      </c>
      <c r="BX38" s="17" t="str">
        <f>if(raw!BY37="OK",raw!LQ37,raw!BY37)</f>
        <v>-</v>
      </c>
      <c r="BY38" s="17" t="str">
        <f>if(raw!BZ37="OK",raw!LR37,raw!BZ37)</f>
        <v>-</v>
      </c>
      <c r="BZ38" s="17" t="str">
        <f>if(raw!CA37="OK",raw!LS37,raw!CA37)</f>
        <v>-</v>
      </c>
      <c r="CA38" s="17" t="str">
        <f>if(raw!CB37="OK",raw!LT37,raw!CB37)</f>
        <v>-</v>
      </c>
      <c r="CB38" s="17" t="str">
        <f>if(raw!CC37="OK",raw!LU37,raw!CC37)</f>
        <v>-</v>
      </c>
      <c r="CC38" s="17" t="str">
        <f>if(raw!CD37="OK",raw!LV37,raw!CD37)</f>
        <v>-</v>
      </c>
      <c r="CD38" s="17" t="str">
        <f>if(raw!CE37="OK",raw!LW37,raw!CE37)</f>
        <v>-</v>
      </c>
      <c r="CE38" s="17" t="str">
        <f>if(raw!CF37="OK",raw!LX37,raw!CF37)</f>
        <v>-</v>
      </c>
      <c r="CF38" s="17" t="str">
        <f>if(raw!CG37="OK",raw!LY37,raw!CG37)</f>
        <v>-</v>
      </c>
      <c r="CG38" s="17" t="str">
        <f>if(raw!CH37="OK",raw!LZ37,raw!CH37)</f>
        <v>-</v>
      </c>
      <c r="CH38" s="17" t="str">
        <f>if(raw!CI37="OK",raw!MA37,raw!CI37)</f>
        <v>-</v>
      </c>
      <c r="CI38" s="17" t="str">
        <f>if(raw!CJ37="OK",raw!MB37,raw!CJ37)</f>
        <v>-</v>
      </c>
      <c r="CJ38" s="17" t="str">
        <f>if(raw!CK37="OK",raw!MC37,raw!CK37)</f>
        <v>-</v>
      </c>
      <c r="CK38" s="17" t="str">
        <f>if(raw!CL37="OK",raw!MD37,raw!CL37)</f>
        <v>-</v>
      </c>
      <c r="CL38" s="17" t="str">
        <f>if(raw!CM37="OK",raw!ME37,raw!CM37)</f>
        <v>-</v>
      </c>
      <c r="CM38" s="17" t="str">
        <f>if(raw!CN37="OK",raw!MF37,raw!CN37)</f>
        <v>-</v>
      </c>
      <c r="CN38" s="17" t="str">
        <f>if(raw!CO37="OK",raw!MG37,raw!CO37)</f>
        <v>-</v>
      </c>
      <c r="CO38" s="17" t="str">
        <f>if(raw!CP37="OK",raw!MH37,raw!CP37)</f>
        <v>-</v>
      </c>
      <c r="CP38" s="17" t="str">
        <f>if(raw!CQ37="OK",raw!MI37,raw!CQ37)</f>
        <v>-</v>
      </c>
      <c r="CQ38" s="17" t="str">
        <f>if(raw!CR37="OK",raw!MJ37,raw!CR37)</f>
        <v>-</v>
      </c>
      <c r="CR38" s="17" t="str">
        <f>if(raw!CS37="OK",raw!MK37,raw!CS37)</f>
        <v>-</v>
      </c>
      <c r="CS38" s="17" t="str">
        <f>if(raw!CT37="OK",raw!ML37,raw!CT37)</f>
        <v>-</v>
      </c>
      <c r="CT38" s="17" t="str">
        <f>if(raw!CU37="OK",raw!MM37,raw!CU37)</f>
        <v>-</v>
      </c>
      <c r="CU38" s="17" t="str">
        <f>if(raw!CV37="OK",raw!MN37,raw!CV37)</f>
        <v>-</v>
      </c>
      <c r="CV38" s="17" t="str">
        <f>if(raw!CW37="OK",raw!MO37,raw!CW37)</f>
        <v>-</v>
      </c>
      <c r="CW38" s="17" t="str">
        <f>if(raw!CX37="OK",raw!MP37,raw!CX37)</f>
        <v>-</v>
      </c>
      <c r="CX38" s="17" t="str">
        <f>if(raw!CY37="OK",raw!MQ37,raw!CY37)</f>
        <v>-</v>
      </c>
      <c r="CY38" s="17" t="str">
        <f>if(raw!CZ37="OK",raw!MR37,raw!CZ37)</f>
        <v>x</v>
      </c>
      <c r="CZ38" s="16" t="str">
        <f>if(raw!DA37="OK",raw!MS37,raw!DA37)</f>
        <v>-</v>
      </c>
      <c r="DA38" s="17" t="str">
        <f>if(raw!DB37="OK",raw!MT37,raw!DB37)</f>
        <v>-</v>
      </c>
      <c r="DB38" s="17" t="str">
        <f>if(raw!DC37="OK",raw!MU37,raw!DC37)</f>
        <v>-</v>
      </c>
      <c r="DC38" s="17" t="str">
        <f>if(raw!DD37="OK",raw!MV37,raw!DD37)</f>
        <v>-</v>
      </c>
      <c r="DD38" s="17" t="str">
        <f>if(raw!DE37="OK",raw!MW37,raw!DE37)</f>
        <v>-</v>
      </c>
      <c r="DE38" s="17" t="str">
        <f>if(raw!DF37="OK",raw!MX37,raw!DF37)</f>
        <v>-</v>
      </c>
      <c r="DF38" s="17" t="str">
        <f>if(raw!DG37="OK",raw!MY37,raw!DG37)</f>
        <v>-</v>
      </c>
      <c r="DG38" s="17" t="str">
        <f>if(raw!DH37="OK",raw!MZ37,raw!DH37)</f>
        <v>-</v>
      </c>
      <c r="DH38" s="17" t="str">
        <f>if(raw!DI37="OK",raw!NA37,raw!DI37)</f>
        <v>-</v>
      </c>
      <c r="DI38" s="17" t="str">
        <f>if(raw!DJ37="OK",raw!NB37,raw!DJ37)</f>
        <v>-</v>
      </c>
      <c r="DJ38" s="17" t="str">
        <f>if(raw!DK37="OK",raw!NC37,raw!DK37)</f>
        <v>-</v>
      </c>
      <c r="DK38" s="17" t="str">
        <f>if(raw!DL37="OK",raw!ND37,raw!DL37)</f>
        <v>-</v>
      </c>
      <c r="DL38" s="17" t="str">
        <f>if(raw!DM37="OK",raw!NE37,raw!DM37)</f>
        <v>-</v>
      </c>
      <c r="DM38" s="17" t="str">
        <f>if(raw!DN37="OK",raw!NF37,raw!DN37)</f>
        <v>-</v>
      </c>
      <c r="DN38" s="17" t="str">
        <f>if(raw!DO37="OK",raw!NG37,raw!DO37)</f>
        <v>-</v>
      </c>
      <c r="DO38" s="17" t="str">
        <f>if(raw!DP37="OK",raw!NH37,raw!DP37)</f>
        <v>-</v>
      </c>
      <c r="DP38" s="17" t="str">
        <f>if(raw!DQ37="OK",raw!NI37,raw!DQ37)</f>
        <v>-</v>
      </c>
      <c r="DQ38" s="17" t="str">
        <f>if(raw!DR37="OK",raw!NJ37,raw!DR37)</f>
        <v>-</v>
      </c>
      <c r="DR38" s="17" t="str">
        <f>if(raw!DS37="OK",raw!NK37,raw!DS37)</f>
        <v>-</v>
      </c>
      <c r="DS38" s="17" t="str">
        <f>if(raw!DT37="OK",raw!NL37,raw!DT37)</f>
        <v>-</v>
      </c>
      <c r="DT38" s="17" t="str">
        <f>if(raw!DU37="OK",raw!NM37,raw!DU37)</f>
        <v>-</v>
      </c>
      <c r="DU38" s="17" t="str">
        <f>if(raw!DV37="OK",raw!NN37,raw!DV37)</f>
        <v>-</v>
      </c>
      <c r="DV38" s="17" t="str">
        <f>if(raw!DW37="OK",raw!NO37,raw!DW37)</f>
        <v>-</v>
      </c>
      <c r="DW38" s="17" t="str">
        <f>if(raw!DX37="OK",raw!NP37,raw!DX37)</f>
        <v>-</v>
      </c>
      <c r="DX38" s="17" t="str">
        <f>if(raw!DY37="OK",raw!NQ37,raw!DY37)</f>
        <v>-</v>
      </c>
      <c r="DY38" s="17" t="str">
        <f>if(raw!DZ37="OK",raw!NR37,raw!DZ37)</f>
        <v>-</v>
      </c>
      <c r="DZ38" s="17" t="str">
        <f>if(raw!EA37="OK",raw!NS37,raw!EA37)</f>
        <v>-</v>
      </c>
      <c r="EA38" s="17" t="str">
        <f>if(raw!EB37="OK",raw!NT37,raw!EB37)</f>
        <v>-</v>
      </c>
      <c r="EB38" s="17" t="str">
        <f>if(raw!EC37="OK",raw!NU37,raw!EC37)</f>
        <v>-</v>
      </c>
      <c r="EC38" s="17" t="str">
        <f>if(raw!ED37="OK",raw!NV37,raw!ED37)</f>
        <v>-</v>
      </c>
      <c r="ED38" s="17" t="str">
        <f>if(raw!EE37="OK",raw!NW37,raw!EE37)</f>
        <v>-</v>
      </c>
      <c r="EE38" s="17" t="str">
        <f>if(raw!EF37="OK",raw!NX37,raw!EF37)</f>
        <v>-</v>
      </c>
      <c r="EF38" s="17" t="str">
        <f>if(raw!EG37="OK",raw!NY37,raw!EG37)</f>
        <v>-</v>
      </c>
      <c r="EG38" s="17" t="str">
        <f>if(raw!EH37="OK",raw!NZ37,raw!EH37)</f>
        <v>-</v>
      </c>
      <c r="EH38" s="17" t="str">
        <f>if(raw!EI37="OK",raw!OA37,raw!EI37)</f>
        <v>-</v>
      </c>
      <c r="EI38" s="17" t="str">
        <f>if(raw!EJ37="OK",raw!OB37,raw!EJ37)</f>
        <v>-</v>
      </c>
      <c r="EJ38" s="17" t="str">
        <f>if(raw!EK37="OK",raw!OC37,raw!EK37)</f>
        <v>-</v>
      </c>
      <c r="EK38" s="17" t="str">
        <f>if(raw!EL37="OK",raw!OD37,raw!EL37)</f>
        <v>-</v>
      </c>
      <c r="EL38" s="17" t="str">
        <f>if(raw!EM37="OK",raw!OE37,raw!EM37)</f>
        <v>-</v>
      </c>
      <c r="EM38" s="17" t="str">
        <f>if(raw!EN37="OK",raw!OF37,raw!EN37)</f>
        <v>-</v>
      </c>
      <c r="EN38" s="17" t="str">
        <f>if(raw!EO37="OK",raw!OG37,raw!EO37)</f>
        <v>-</v>
      </c>
      <c r="EO38" s="17" t="str">
        <f>if(raw!EP37="OK",raw!OH37,raw!EP37)</f>
        <v>-</v>
      </c>
      <c r="EP38" s="17" t="str">
        <f>if(raw!EQ37="OK",raw!OI37,raw!EQ37)</f>
        <v>-</v>
      </c>
      <c r="EQ38" s="17" t="str">
        <f>if(raw!ER37="OK",raw!OJ37,raw!ER37)</f>
        <v>-</v>
      </c>
      <c r="ER38" s="17" t="str">
        <f>if(raw!ES37="OK",raw!OK37,raw!ES37)</f>
        <v>-</v>
      </c>
      <c r="ES38" s="17" t="str">
        <f>if(raw!ET37="OK",raw!OL37,raw!ET37)</f>
        <v>-</v>
      </c>
      <c r="ET38" s="17" t="str">
        <f>if(raw!EU37="OK",raw!OM37,raw!EU37)</f>
        <v>-</v>
      </c>
      <c r="EU38" s="17" t="str">
        <f>if(raw!EV37="OK",raw!ON37,raw!EV37)</f>
        <v>-</v>
      </c>
      <c r="EV38" s="17" t="str">
        <f>if(raw!EW37="OK",raw!OO37,raw!EW37)</f>
        <v>-</v>
      </c>
      <c r="EW38" s="17" t="str">
        <f>if(raw!EX37="OK",raw!OP37,raw!EX37)</f>
        <v>-</v>
      </c>
      <c r="EX38" s="17" t="str">
        <f>if(raw!EY37="OK",raw!OQ37,raw!EY37)</f>
        <v>-</v>
      </c>
      <c r="EY38" s="17" t="str">
        <f>if(raw!EZ37="OK",raw!OR37,raw!EZ37)</f>
        <v>-</v>
      </c>
      <c r="EZ38" s="17" t="str">
        <f>if(raw!FA37="OK",raw!OS37,raw!FA37)</f>
        <v>-</v>
      </c>
      <c r="FA38" s="17" t="str">
        <f>if(raw!FB37="OK",raw!OT37,raw!FB37)</f>
        <v>-</v>
      </c>
      <c r="FB38" s="17" t="str">
        <f>if(raw!FC37="OK",raw!OU37,raw!FC37)</f>
        <v>-</v>
      </c>
      <c r="FC38" s="17" t="str">
        <f>if(raw!FD37="OK",raw!OV37,raw!FD37)</f>
        <v>-</v>
      </c>
      <c r="FD38" s="17" t="str">
        <f>if(raw!FE37="OK",raw!OW37,raw!FE37)</f>
        <v>-</v>
      </c>
      <c r="FE38" s="17" t="str">
        <f>if(raw!FF37="OK",raw!OX37,raw!FF37)</f>
        <v>-</v>
      </c>
      <c r="FF38" s="17" t="str">
        <f>if(raw!FG37="OK",raw!OY37,raw!FG37)</f>
        <v>x</v>
      </c>
      <c r="FG38" s="16">
        <f>if(raw!FH37="OK",raw!OZ37,raw!FH37)</f>
        <v>25</v>
      </c>
      <c r="FH38" s="17" t="str">
        <f>if(raw!FI37="OK",raw!PA37,raw!FI37)</f>
        <v>WA</v>
      </c>
      <c r="FI38" s="17" t="str">
        <f>if(raw!FJ37="OK",raw!PB37,raw!FJ37)</f>
        <v>WA</v>
      </c>
      <c r="FJ38" s="17" t="str">
        <f>if(raw!FK37="OK",raw!PC37,raw!FK37)</f>
        <v>WA</v>
      </c>
      <c r="FK38" s="17" t="str">
        <f>if(raw!FL37="OK",raw!PD37,raw!FL37)</f>
        <v>x</v>
      </c>
      <c r="FL38" s="16">
        <f>if(raw!FM37="OK",raw!PE37,raw!FM37)</f>
        <v>1</v>
      </c>
      <c r="FM38" s="17" t="str">
        <f>if(raw!FN37="OK",raw!PF37,raw!FN37)</f>
        <v>WA</v>
      </c>
      <c r="FN38" s="17" t="str">
        <f>if(raw!FO37="OK",raw!PG37,raw!FO37)</f>
        <v>WA</v>
      </c>
      <c r="FO38" s="17">
        <f>if(raw!FP37="OK",raw!PH37,raw!FP37)</f>
        <v>1</v>
      </c>
      <c r="FP38" s="17">
        <f>if(raw!FQ37="OK",raw!PI37,raw!FQ37)</f>
        <v>1</v>
      </c>
      <c r="FQ38" s="17">
        <f>if(raw!FR37="OK",raw!PJ37,raw!FR37)</f>
        <v>1</v>
      </c>
      <c r="FR38" s="17">
        <f>if(raw!FS37="OK",raw!PK37,raw!FS37)</f>
        <v>1</v>
      </c>
      <c r="FS38" s="17">
        <f>if(raw!FT37="OK",raw!PL37,raw!FT37)</f>
        <v>1</v>
      </c>
      <c r="FT38" s="17" t="str">
        <f>if(raw!FU37="OK",raw!PM37,raw!FU37)</f>
        <v>WA</v>
      </c>
      <c r="FU38" s="17" t="str">
        <f>if(raw!FV37="OK",raw!PN37,raw!FV37)</f>
        <v>WA</v>
      </c>
      <c r="FV38" s="17">
        <f>if(raw!FW37="OK",raw!PO37,raw!FW37)</f>
        <v>1</v>
      </c>
      <c r="FW38" s="17" t="str">
        <f>if(raw!FX37="OK",raw!PP37,raw!FX37)</f>
        <v>WA</v>
      </c>
      <c r="FX38" s="17" t="str">
        <f>if(raw!FY37="OK",raw!PQ37,raw!FY37)</f>
        <v>WA</v>
      </c>
      <c r="FY38" s="17" t="str">
        <f>if(raw!FZ37="OK",raw!PR37,raw!FZ37)</f>
        <v>WA</v>
      </c>
      <c r="FZ38" s="17">
        <f>if(raw!GA37="OK",raw!PS37,raw!GA37)</f>
        <v>1</v>
      </c>
      <c r="GA38" s="17" t="str">
        <f>if(raw!GB37="OK",raw!PT37,raw!GB37)</f>
        <v>WA</v>
      </c>
      <c r="GB38" s="17" t="str">
        <f>if(raw!GC37="OK",raw!PU37,raw!GC37)</f>
        <v>WA</v>
      </c>
      <c r="GC38" s="17" t="str">
        <f>if(raw!GD37="OK",raw!PV37,raw!GD37)</f>
        <v>WA</v>
      </c>
      <c r="GD38" s="17">
        <f>if(raw!GE37="OK",raw!PW37,raw!GE37)</f>
        <v>1</v>
      </c>
      <c r="GE38" s="17" t="str">
        <f>if(raw!GF37="OK",raw!PX37,raw!GF37)</f>
        <v>WA</v>
      </c>
      <c r="GF38" s="17" t="str">
        <f>if(raw!GG37="OK",raw!PY37,raw!GG37)</f>
        <v>WA</v>
      </c>
      <c r="GG38" s="17" t="str">
        <f>if(raw!GH37="OK",raw!PZ37,raw!GH37)</f>
        <v>WA</v>
      </c>
      <c r="GH38" s="17">
        <f>if(raw!GI37="OK",raw!QA37,raw!GI37)</f>
        <v>1</v>
      </c>
      <c r="GI38" s="17">
        <f>if(raw!GJ37="OK",raw!QB37,raw!GJ37)</f>
        <v>1</v>
      </c>
      <c r="GJ38" s="17">
        <f>if(raw!GK37="OK",raw!QC37,raw!GK37)</f>
        <v>1</v>
      </c>
      <c r="GK38" s="17" t="str">
        <f>if(raw!GL37="OK",raw!QD37,raw!GL37)</f>
        <v>WA</v>
      </c>
      <c r="GL38" s="17" t="str">
        <f>if(raw!GM37="OK",raw!QE37,raw!GM37)</f>
        <v>WA</v>
      </c>
      <c r="GM38" s="17">
        <f>if(raw!GN37="OK",raw!QF37,raw!GN37)</f>
        <v>1</v>
      </c>
      <c r="GN38" s="17" t="str">
        <f>if(raw!GO37="OK",raw!QG37,raw!GO37)</f>
        <v>WA</v>
      </c>
      <c r="GO38" s="17">
        <f>if(raw!GP37="OK",raw!QH37,raw!GP37)</f>
        <v>1</v>
      </c>
      <c r="GP38" s="17" t="str">
        <f>if(raw!GQ37="OK",raw!QI37,raw!GQ37)</f>
        <v>WA</v>
      </c>
      <c r="GQ38" s="17" t="str">
        <f>if(raw!GR37="OK",raw!QJ37,raw!GR37)</f>
        <v>WA</v>
      </c>
      <c r="GR38" s="17" t="str">
        <f>if(raw!GS37="OK",raw!QK37,raw!GS37)</f>
        <v>WA</v>
      </c>
      <c r="GS38" s="17">
        <f>if(raw!GT37="OK",raw!QL37,raw!GT37)</f>
        <v>1</v>
      </c>
      <c r="GT38" s="17" t="str">
        <f>if(raw!GU37="OK",raw!QM37,raw!GU37)</f>
        <v>WA</v>
      </c>
      <c r="GU38" s="17" t="str">
        <f>if(raw!GV37="OK",raw!QN37,raw!GV37)</f>
        <v>WA</v>
      </c>
      <c r="GV38" s="17">
        <f>if(raw!GW37="OK",raw!QO37,raw!GW37)</f>
        <v>1</v>
      </c>
      <c r="GW38" s="17" t="str">
        <f>if(raw!GX37="OK",raw!QP37,raw!GX37)</f>
        <v>WA</v>
      </c>
      <c r="GX38" s="17">
        <f>if(raw!GY37="OK",raw!QQ37,raw!GY37)</f>
        <v>1</v>
      </c>
      <c r="GY38" s="17">
        <f>if(raw!GZ37="OK",raw!QR37,raw!GZ37)</f>
        <v>1</v>
      </c>
      <c r="GZ38" s="17">
        <f>if(raw!HA37="OK",raw!QS37,raw!HA37)</f>
        <v>1</v>
      </c>
      <c r="HA38" s="17" t="str">
        <f>if(raw!HB37="OK",raw!QT37,raw!HB37)</f>
        <v>WA</v>
      </c>
      <c r="HB38" s="17">
        <f>if(raw!HC37="OK",raw!QU37,raw!HC37)</f>
        <v>1</v>
      </c>
      <c r="HC38" s="17" t="str">
        <f>if(raw!HD37="OK",raw!QV37,raw!HD37)</f>
        <v>WA</v>
      </c>
      <c r="HD38" s="17" t="str">
        <f>if(raw!HE37="OK",raw!QW37,raw!HE37)</f>
        <v>WA</v>
      </c>
      <c r="HE38" s="17" t="str">
        <f>if(raw!HF37="OK",raw!QX37,raw!HF37)</f>
        <v>WA</v>
      </c>
      <c r="HF38" s="17" t="str">
        <f>if(raw!HG37="OK",raw!QY37,raw!HG37)</f>
        <v>WA</v>
      </c>
      <c r="HG38" s="17" t="str">
        <f>if(raw!HH37="OK",raw!QZ37,raw!HH37)</f>
        <v>WA</v>
      </c>
      <c r="HH38" s="17">
        <f>if(raw!HI37="OK",raw!RA37,raw!HI37)</f>
        <v>1</v>
      </c>
      <c r="HI38" s="17" t="str">
        <f>if(raw!HJ37="OK",raw!RB37,raw!HJ37)</f>
        <v>WA</v>
      </c>
      <c r="HJ38" s="17">
        <f>if(raw!HK37="OK",raw!RC37,raw!HK37)</f>
        <v>1</v>
      </c>
      <c r="HK38" s="17" t="str">
        <f>if(raw!HL37="OK",raw!RD37,raw!HL37)</f>
        <v>WA</v>
      </c>
      <c r="HL38" s="17" t="str">
        <f>if(raw!HM37="OK",raw!RE37,raw!HM37)</f>
        <v>WA</v>
      </c>
      <c r="HM38" s="17">
        <f>if(raw!HN37="OK",raw!RF37,raw!HN37)</f>
        <v>1</v>
      </c>
      <c r="HN38" s="17">
        <f>if(raw!HO37="OK",raw!RG37,raw!HO37)</f>
        <v>1</v>
      </c>
      <c r="HO38" s="17" t="str">
        <f>if(raw!HP37="OK",raw!RH37,raw!HP37)</f>
        <v>WA</v>
      </c>
      <c r="HP38" s="17" t="str">
        <f>if(raw!HQ37="OK",raw!RI37,raw!HQ37)</f>
        <v>WA</v>
      </c>
      <c r="HQ38" s="17" t="str">
        <f>if(raw!HR37="OK",raw!RJ37,raw!HR37)</f>
        <v>x</v>
      </c>
      <c r="HR38" s="16" t="str">
        <f>if(raw!HS37="OK",raw!RK37,raw!HS37)</f>
        <v>-</v>
      </c>
      <c r="HS38" s="17" t="str">
        <f>if(raw!HT37="OK",raw!RL37,raw!HT37)</f>
        <v>-</v>
      </c>
      <c r="HT38" s="17" t="str">
        <f>if(raw!HU37="OK",raw!RM37,raw!HU37)</f>
        <v>-</v>
      </c>
      <c r="HU38" s="17" t="str">
        <f>if(raw!HV37="OK",raw!RN37,raw!HV37)</f>
        <v>-</v>
      </c>
      <c r="HV38" s="17" t="str">
        <f>if(raw!HW37="OK",raw!RO37,raw!HW37)</f>
        <v>-</v>
      </c>
      <c r="HW38" s="17" t="str">
        <f>if(raw!HX37="OK",raw!RP37,raw!HX37)</f>
        <v>-</v>
      </c>
      <c r="HX38" s="17" t="str">
        <f>if(raw!HY37="OK",raw!RQ37,raw!HY37)</f>
        <v>-</v>
      </c>
      <c r="HY38" s="17" t="str">
        <f>if(raw!HZ37="OK",raw!RR37,raw!HZ37)</f>
        <v>-</v>
      </c>
      <c r="HZ38" s="17" t="str">
        <f>if(raw!IA37="OK",raw!RS37,raw!IA37)</f>
        <v>-</v>
      </c>
      <c r="IA38" s="17" t="str">
        <f>if(raw!IB37="OK",raw!RT37,raw!IB37)</f>
        <v>-</v>
      </c>
      <c r="IB38" s="17" t="str">
        <f>if(raw!IC37="OK",raw!RU37,raw!IC37)</f>
        <v>-</v>
      </c>
      <c r="IC38" s="17" t="str">
        <f>if(raw!ID37="OK",raw!RV37,raw!ID37)</f>
        <v>-</v>
      </c>
      <c r="ID38" s="17" t="str">
        <f>if(raw!IE37="OK",raw!RW37,raw!IE37)</f>
        <v>-</v>
      </c>
      <c r="IE38" s="17" t="str">
        <f>if(raw!IF37="OK",raw!RX37,raw!IF37)</f>
        <v>-</v>
      </c>
      <c r="IF38" s="17" t="str">
        <f>if(raw!IG37="OK",raw!RY37,raw!IG37)</f>
        <v>-</v>
      </c>
      <c r="IG38" s="17" t="str">
        <f>if(raw!IH37="OK",raw!RZ37,raw!IH37)</f>
        <v>-</v>
      </c>
      <c r="IH38" s="17" t="str">
        <f>if(raw!II37="OK",raw!SA37,raw!II37)</f>
        <v>-</v>
      </c>
      <c r="II38" s="17" t="str">
        <f>if(raw!IJ37="OK",raw!SB37,raw!IJ37)</f>
        <v>-</v>
      </c>
      <c r="IJ38" s="17" t="str">
        <f>if(raw!IK37="OK",raw!SC37,raw!IK37)</f>
        <v>-</v>
      </c>
      <c r="IK38" s="17" t="str">
        <f>if(raw!IL37="OK",raw!SD37,raw!IL37)</f>
        <v>-</v>
      </c>
      <c r="IL38" s="17" t="str">
        <f>if(raw!IM37="OK",raw!SE37,raw!IM37)</f>
        <v>-</v>
      </c>
      <c r="IM38" s="17" t="str">
        <f>if(raw!IN37="OK",raw!SF37,raw!IN37)</f>
        <v>-</v>
      </c>
      <c r="IN38" s="17" t="str">
        <f>if(raw!IO37="OK",raw!SG37,raw!IO37)</f>
        <v>-</v>
      </c>
      <c r="IO38" s="17" t="str">
        <f>if(raw!IP37="OK",raw!SH37,raw!IP37)</f>
        <v>-</v>
      </c>
      <c r="IP38" s="17" t="str">
        <f>if(raw!IQ37="OK",raw!SI37,raw!IQ37)</f>
        <v>-</v>
      </c>
      <c r="IQ38" s="17" t="str">
        <f>if(raw!IR37="OK",raw!SJ37,raw!IR37)</f>
        <v>-</v>
      </c>
      <c r="IR38" s="17" t="str">
        <f>if(raw!IS37="OK",raw!SK37,raw!IS37)</f>
        <v>-</v>
      </c>
      <c r="IS38" s="17" t="str">
        <f>if(raw!IT37="OK",raw!SL37,raw!IT37)</f>
        <v>-</v>
      </c>
      <c r="IT38" s="17" t="str">
        <f>if(raw!IU37="OK",raw!SM37,raw!IU37)</f>
        <v>-</v>
      </c>
      <c r="IU38" s="17" t="str">
        <f>if(raw!IV37="OK",raw!SN37,raw!IV37)</f>
        <v>-</v>
      </c>
      <c r="IV38" s="17" t="str">
        <f>if(raw!IW37="OK",raw!SO37,raw!IW37)</f>
        <v>-</v>
      </c>
      <c r="IW38" s="17" t="str">
        <f>if(raw!IX37="OK",raw!SP37,raw!IX37)</f>
        <v>-</v>
      </c>
      <c r="IX38" s="17" t="str">
        <f>if(raw!IY37="OK",raw!SQ37,raw!IY37)</f>
        <v>-</v>
      </c>
      <c r="IY38" s="17" t="str">
        <f>if(raw!IZ37="OK",raw!SR37,raw!IZ37)</f>
        <v>-</v>
      </c>
      <c r="IZ38" s="17" t="str">
        <f>if(raw!JA37="OK",raw!SS37,raw!JA37)</f>
        <v>-</v>
      </c>
      <c r="JA38" s="17" t="str">
        <f>if(raw!JB37="OK",raw!ST37,raw!JB37)</f>
        <v>-</v>
      </c>
      <c r="JB38" s="17" t="str">
        <f>if(raw!JC37="OK",raw!SU37,raw!JC37)</f>
        <v>-</v>
      </c>
      <c r="JC38" s="17" t="str">
        <f>if(raw!JD37="OK",raw!SV37,raw!JD37)</f>
        <v>-</v>
      </c>
      <c r="JD38" s="17" t="str">
        <f>if(raw!JE37="OK",raw!SW37,raw!JE37)</f>
        <v>-</v>
      </c>
      <c r="JE38" s="17" t="str">
        <f>if(raw!JF37="OK",raw!SX37,raw!JF37)</f>
        <v>-</v>
      </c>
      <c r="JF38" s="17" t="str">
        <f>if(raw!JG37="OK",raw!SY37,raw!JG37)</f>
        <v>-</v>
      </c>
      <c r="JG38" s="17" t="str">
        <f>if(raw!JH37="OK",raw!SZ37,raw!JH37)</f>
        <v>-</v>
      </c>
      <c r="JH38" s="17" t="str">
        <f>if(raw!JI37="OK",raw!TA37,raw!JI37)</f>
        <v>-</v>
      </c>
      <c r="JI38" s="17" t="str">
        <f>if(raw!JJ37="OK",raw!TB37,raw!JJ37)</f>
        <v>-</v>
      </c>
      <c r="JJ38" s="17" t="str">
        <f>if(raw!JK37="OK",raw!TC37,raw!JK37)</f>
        <v>-</v>
      </c>
    </row>
  </sheetData>
  <customSheetViews>
    <customSheetView guid="{F8731B6E-4324-4E84-A38E-94323BA6680F}" filter="1" showAutoFilter="1">
      <autoFilter ref="$A$2:$A$36"/>
    </customSheetView>
    <customSheetView guid="{EDD40795-867E-4741-969D-E336EEA5E9EB}" filter="1" showAutoFilter="1">
      <autoFilter ref="$A$1:$A$36"/>
    </customSheetView>
    <customSheetView guid="{8BF2C90F-310C-4621-BDB9-C7408538826C}" filter="1" showAutoFilter="1">
      <autoFilter ref="$A$1:$JJ$38">
        <filterColumn colId="0">
          <filters>
            <filter val="1"/>
            <filter val="2"/>
            <filter val="3"/>
            <filter val="Nagrada"/>
          </filters>
        </filterColumn>
      </autoFilter>
    </customSheetView>
  </customSheetViews>
  <conditionalFormatting sqref="G1:G38 H3:L38">
    <cfRule type="cellIs" dxfId="0" priority="1" operator="equal">
      <formula>"ODOBREN"</formula>
    </cfRule>
  </conditionalFormatting>
  <conditionalFormatting sqref="G1:G38 H3:L38">
    <cfRule type="cellIs" dxfId="1" priority="2" operator="equal">
      <formula>"NEREŠEN"</formula>
    </cfRule>
  </conditionalFormatting>
  <conditionalFormatting sqref="S3:JJ38">
    <cfRule type="expression" dxfId="0" priority="3">
      <formula>ISNUMBER(S3)</formula>
    </cfRule>
  </conditionalFormatting>
  <conditionalFormatting sqref="S3:JJ38">
    <cfRule type="expression" dxfId="1" priority="4">
      <formula>NOT(ISNUMBER(S3))</formula>
    </cfRule>
  </conditionalFormatting>
  <conditionalFormatting sqref="A3:F38">
    <cfRule type="expression" dxfId="2" priority="5">
      <formula>$A3="d"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21" width="6.75"/>
    <col customWidth="1" min="22" max="662" width="3.25"/>
  </cols>
  <sheetData>
    <row r="1">
      <c r="A1" t="str">
        <f>IFERROR(__xludf.DUMMYFUNCTION("importrange(""https://docs.google.com/spreadsheets/d/1oEi_adJ-eOfhfPZH1keFsFaOt7rd_h2W6hWOGxuf6zE/edit"",""results!A1:TG50"")"),"#")</f>
        <v>#</v>
      </c>
      <c r="B1" t="str">
        <f>IFERROR(__xludf.DUMMYFUNCTION("""COMPUTED_VALUE"""),"Korisničko_Ime")</f>
        <v>Korisničko_Ime</v>
      </c>
      <c r="C1" t="str">
        <f>IFERROR(__xludf.DUMMYFUNCTION("""COMPUTED_VALUE"""),"Ime")</f>
        <v>Ime</v>
      </c>
      <c r="D1" t="str">
        <f>IFERROR(__xludf.DUMMYFUNCTION("""COMPUTED_VALUE"""),"Prezime")</f>
        <v>Prezime</v>
      </c>
      <c r="E1" t="str">
        <f>IFERROR(__xludf.DUMMYFUNCTION("""COMPUTED_VALUE"""),"Ukupno")</f>
        <v>Ukupno</v>
      </c>
      <c r="F1" t="str">
        <f>IFERROR(__xludf.DUMMYFUNCTION("""COMPUTED_VALUE"""),"Status")</f>
        <v>Status</v>
      </c>
      <c r="G1" t="str">
        <f>IFERROR(__xludf.DUMMYFUNCTION("""COMPUTED_VALUE"""),"Opština")</f>
        <v>Opština</v>
      </c>
      <c r="H1" t="str">
        <f>IFERROR(__xludf.DUMMYFUNCTION("""COMPUTED_VALUE"""),"Škola")</f>
        <v>Škola</v>
      </c>
      <c r="I1" t="str">
        <f>IFERROR(__xludf.DUMMYFUNCTION("""COMPUTED_VALUE"""),"Razred")</f>
        <v>Razred</v>
      </c>
      <c r="J1" t="str">
        <f>IFERROR(__xludf.DUMMYFUNCTION("""COMPUTED_VALUE"""),"Kategorija")</f>
        <v>Kategorija</v>
      </c>
      <c r="K1" t="str">
        <f>IFERROR(__xludf.DUMMYFUNCTION("""COMPUTED_VALUE"""),"Mentor")</f>
        <v>Mentor</v>
      </c>
      <c r="L1" t="str">
        <f>IFERROR(__xludf.DUMMYFUNCTION("""COMPUTED_VALUE"""),"2018/2019 - SIO - dan 2")</f>
        <v>2018/2019 - SIO - dan 2</v>
      </c>
      <c r="M1" t="str">
        <f>IFERROR(__xludf.DUMMYFUNCTION("""COMPUTED_VALUE"""),"Skladište")</f>
        <v>Skladište</v>
      </c>
      <c r="N1" t="str">
        <f>IFERROR(__xludf.DUMMYFUNCTION("""COMPUTED_VALUE"""),"Planine")</f>
        <v>Planine</v>
      </c>
      <c r="O1" t="str">
        <f>IFERROR(__xludf.DUMMYFUNCTION("""COMPUTED_VALUE"""),"Film")</f>
        <v>Film</v>
      </c>
      <c r="P1" t="str">
        <f>IFERROR(__xludf.DUMMYFUNCTION("""COMPUTED_VALUE"""),"2018/2019 - SIO - dan 1")</f>
        <v>2018/2019 - SIO - dan 1</v>
      </c>
      <c r="Q1" t="str">
        <f>IFERROR(__xludf.DUMMYFUNCTION("""COMPUTED_VALUE"""),"Kombinovanje")</f>
        <v>Kombinovanje</v>
      </c>
      <c r="R1" t="str">
        <f>IFERROR(__xludf.DUMMYFUNCTION("""COMPUTED_VALUE"""),"Crno Bela Zvezda")</f>
        <v>Crno Bela Zvezda</v>
      </c>
      <c r="S1" t="str">
        <f>IFERROR(__xludf.DUMMYFUNCTION("""COMPUTED_VALUE"""),"Kamera")</f>
        <v>Kamera</v>
      </c>
      <c r="T1" t="str">
        <f>IFERROR(__xludf.DUMMYFUNCTION("""COMPUTED_VALUE"""),"Cases")</f>
        <v>Cases</v>
      </c>
      <c r="U1" t="str">
        <f>IFERROR(__xludf.DUMMYFUNCTION("""COMPUTED_VALUE"""),"Skladište")</f>
        <v>Skladište</v>
      </c>
      <c r="V1">
        <f>IFERROR(__xludf.DUMMYFUNCTION("""COMPUTED_VALUE"""),1.0)</f>
        <v>1</v>
      </c>
      <c r="W1">
        <f>IFERROR(__xludf.DUMMYFUNCTION("""COMPUTED_VALUE"""),2.0)</f>
        <v>2</v>
      </c>
      <c r="X1">
        <f>IFERROR(__xludf.DUMMYFUNCTION("""COMPUTED_VALUE"""),3.0)</f>
        <v>3</v>
      </c>
      <c r="Y1">
        <f>IFERROR(__xludf.DUMMYFUNCTION("""COMPUTED_VALUE"""),4.0)</f>
        <v>4</v>
      </c>
      <c r="Z1">
        <f>IFERROR(__xludf.DUMMYFUNCTION("""COMPUTED_VALUE"""),5.0)</f>
        <v>5</v>
      </c>
      <c r="AA1">
        <f>IFERROR(__xludf.DUMMYFUNCTION("""COMPUTED_VALUE"""),6.0)</f>
        <v>6</v>
      </c>
      <c r="AB1">
        <f>IFERROR(__xludf.DUMMYFUNCTION("""COMPUTED_VALUE"""),7.0)</f>
        <v>7</v>
      </c>
      <c r="AC1">
        <f>IFERROR(__xludf.DUMMYFUNCTION("""COMPUTED_VALUE"""),8.0)</f>
        <v>8</v>
      </c>
      <c r="AD1">
        <f>IFERROR(__xludf.DUMMYFUNCTION("""COMPUTED_VALUE"""),9.0)</f>
        <v>9</v>
      </c>
      <c r="AE1">
        <f>IFERROR(__xludf.DUMMYFUNCTION("""COMPUTED_VALUE"""),10.0)</f>
        <v>10</v>
      </c>
      <c r="AF1">
        <f>IFERROR(__xludf.DUMMYFUNCTION("""COMPUTED_VALUE"""),11.0)</f>
        <v>11</v>
      </c>
      <c r="AG1">
        <f>IFERROR(__xludf.DUMMYFUNCTION("""COMPUTED_VALUE"""),12.0)</f>
        <v>12</v>
      </c>
      <c r="AH1">
        <f>IFERROR(__xludf.DUMMYFUNCTION("""COMPUTED_VALUE"""),13.0)</f>
        <v>13</v>
      </c>
      <c r="AI1">
        <f>IFERROR(__xludf.DUMMYFUNCTION("""COMPUTED_VALUE"""),14.0)</f>
        <v>14</v>
      </c>
      <c r="AJ1">
        <f>IFERROR(__xludf.DUMMYFUNCTION("""COMPUTED_VALUE"""),15.0)</f>
        <v>15</v>
      </c>
      <c r="AK1">
        <f>IFERROR(__xludf.DUMMYFUNCTION("""COMPUTED_VALUE"""),16.0)</f>
        <v>16</v>
      </c>
      <c r="AL1">
        <f>IFERROR(__xludf.DUMMYFUNCTION("""COMPUTED_VALUE"""),17.0)</f>
        <v>17</v>
      </c>
      <c r="AM1">
        <f>IFERROR(__xludf.DUMMYFUNCTION("""COMPUTED_VALUE"""),18.0)</f>
        <v>18</v>
      </c>
      <c r="AN1">
        <f>IFERROR(__xludf.DUMMYFUNCTION("""COMPUTED_VALUE"""),19.0)</f>
        <v>19</v>
      </c>
      <c r="AO1">
        <f>IFERROR(__xludf.DUMMYFUNCTION("""COMPUTED_VALUE"""),20.0)</f>
        <v>20</v>
      </c>
      <c r="AP1" t="str">
        <f>IFERROR(__xludf.DUMMYFUNCTION("""COMPUTED_VALUE"""),"Planine")</f>
        <v>Planine</v>
      </c>
      <c r="AQ1">
        <f>IFERROR(__xludf.DUMMYFUNCTION("""COMPUTED_VALUE"""),1.0)</f>
        <v>1</v>
      </c>
      <c r="AR1">
        <f>IFERROR(__xludf.DUMMYFUNCTION("""COMPUTED_VALUE"""),2.0)</f>
        <v>2</v>
      </c>
      <c r="AS1">
        <f>IFERROR(__xludf.DUMMYFUNCTION("""COMPUTED_VALUE"""),3.0)</f>
        <v>3</v>
      </c>
      <c r="AT1">
        <f>IFERROR(__xludf.DUMMYFUNCTION("""COMPUTED_VALUE"""),4.0)</f>
        <v>4</v>
      </c>
      <c r="AU1">
        <f>IFERROR(__xludf.DUMMYFUNCTION("""COMPUTED_VALUE"""),5.0)</f>
        <v>5</v>
      </c>
      <c r="AV1">
        <f>IFERROR(__xludf.DUMMYFUNCTION("""COMPUTED_VALUE"""),6.0)</f>
        <v>6</v>
      </c>
      <c r="AW1">
        <f>IFERROR(__xludf.DUMMYFUNCTION("""COMPUTED_VALUE"""),7.0)</f>
        <v>7</v>
      </c>
      <c r="AX1">
        <f>IFERROR(__xludf.DUMMYFUNCTION("""COMPUTED_VALUE"""),8.0)</f>
        <v>8</v>
      </c>
      <c r="AY1">
        <f>IFERROR(__xludf.DUMMYFUNCTION("""COMPUTED_VALUE"""),9.0)</f>
        <v>9</v>
      </c>
      <c r="AZ1">
        <f>IFERROR(__xludf.DUMMYFUNCTION("""COMPUTED_VALUE"""),10.0)</f>
        <v>10</v>
      </c>
      <c r="BA1">
        <f>IFERROR(__xludf.DUMMYFUNCTION("""COMPUTED_VALUE"""),11.0)</f>
        <v>11</v>
      </c>
      <c r="BB1">
        <f>IFERROR(__xludf.DUMMYFUNCTION("""COMPUTED_VALUE"""),12.0)</f>
        <v>12</v>
      </c>
      <c r="BC1">
        <f>IFERROR(__xludf.DUMMYFUNCTION("""COMPUTED_VALUE"""),13.0)</f>
        <v>13</v>
      </c>
      <c r="BD1">
        <f>IFERROR(__xludf.DUMMYFUNCTION("""COMPUTED_VALUE"""),14.0)</f>
        <v>14</v>
      </c>
      <c r="BE1">
        <f>IFERROR(__xludf.DUMMYFUNCTION("""COMPUTED_VALUE"""),15.0)</f>
        <v>15</v>
      </c>
      <c r="BF1">
        <f>IFERROR(__xludf.DUMMYFUNCTION("""COMPUTED_VALUE"""),16.0)</f>
        <v>16</v>
      </c>
      <c r="BG1">
        <f>IFERROR(__xludf.DUMMYFUNCTION("""COMPUTED_VALUE"""),17.0)</f>
        <v>17</v>
      </c>
      <c r="BH1">
        <f>IFERROR(__xludf.DUMMYFUNCTION("""COMPUTED_VALUE"""),18.0)</f>
        <v>18</v>
      </c>
      <c r="BI1">
        <f>IFERROR(__xludf.DUMMYFUNCTION("""COMPUTED_VALUE"""),19.0)</f>
        <v>19</v>
      </c>
      <c r="BJ1">
        <f>IFERROR(__xludf.DUMMYFUNCTION("""COMPUTED_VALUE"""),20.0)</f>
        <v>20</v>
      </c>
      <c r="BK1">
        <f>IFERROR(__xludf.DUMMYFUNCTION("""COMPUTED_VALUE"""),21.0)</f>
        <v>21</v>
      </c>
      <c r="BL1">
        <f>IFERROR(__xludf.DUMMYFUNCTION("""COMPUTED_VALUE"""),22.0)</f>
        <v>22</v>
      </c>
      <c r="BM1">
        <f>IFERROR(__xludf.DUMMYFUNCTION("""COMPUTED_VALUE"""),23.0)</f>
        <v>23</v>
      </c>
      <c r="BN1">
        <f>IFERROR(__xludf.DUMMYFUNCTION("""COMPUTED_VALUE"""),24.0)</f>
        <v>24</v>
      </c>
      <c r="BO1">
        <f>IFERROR(__xludf.DUMMYFUNCTION("""COMPUTED_VALUE"""),25.0)</f>
        <v>25</v>
      </c>
      <c r="BP1">
        <f>IFERROR(__xludf.DUMMYFUNCTION("""COMPUTED_VALUE"""),26.0)</f>
        <v>26</v>
      </c>
      <c r="BQ1">
        <f>IFERROR(__xludf.DUMMYFUNCTION("""COMPUTED_VALUE"""),27.0)</f>
        <v>27</v>
      </c>
      <c r="BR1">
        <f>IFERROR(__xludf.DUMMYFUNCTION("""COMPUTED_VALUE"""),28.0)</f>
        <v>28</v>
      </c>
      <c r="BS1">
        <f>IFERROR(__xludf.DUMMYFUNCTION("""COMPUTED_VALUE"""),29.0)</f>
        <v>29</v>
      </c>
      <c r="BT1">
        <f>IFERROR(__xludf.DUMMYFUNCTION("""COMPUTED_VALUE"""),30.0)</f>
        <v>30</v>
      </c>
      <c r="BU1">
        <f>IFERROR(__xludf.DUMMYFUNCTION("""COMPUTED_VALUE"""),31.0)</f>
        <v>31</v>
      </c>
      <c r="BV1">
        <f>IFERROR(__xludf.DUMMYFUNCTION("""COMPUTED_VALUE"""),32.0)</f>
        <v>32</v>
      </c>
      <c r="BW1">
        <f>IFERROR(__xludf.DUMMYFUNCTION("""COMPUTED_VALUE"""),33.0)</f>
        <v>33</v>
      </c>
      <c r="BX1">
        <f>IFERROR(__xludf.DUMMYFUNCTION("""COMPUTED_VALUE"""),34.0)</f>
        <v>34</v>
      </c>
      <c r="BY1">
        <f>IFERROR(__xludf.DUMMYFUNCTION("""COMPUTED_VALUE"""),35.0)</f>
        <v>35</v>
      </c>
      <c r="BZ1">
        <f>IFERROR(__xludf.DUMMYFUNCTION("""COMPUTED_VALUE"""),36.0)</f>
        <v>36</v>
      </c>
      <c r="CA1">
        <f>IFERROR(__xludf.DUMMYFUNCTION("""COMPUTED_VALUE"""),37.0)</f>
        <v>37</v>
      </c>
      <c r="CB1">
        <f>IFERROR(__xludf.DUMMYFUNCTION("""COMPUTED_VALUE"""),38.0)</f>
        <v>38</v>
      </c>
      <c r="CC1">
        <f>IFERROR(__xludf.DUMMYFUNCTION("""COMPUTED_VALUE"""),39.0)</f>
        <v>39</v>
      </c>
      <c r="CD1">
        <f>IFERROR(__xludf.DUMMYFUNCTION("""COMPUTED_VALUE"""),40.0)</f>
        <v>40</v>
      </c>
      <c r="CE1">
        <f>IFERROR(__xludf.DUMMYFUNCTION("""COMPUTED_VALUE"""),41.0)</f>
        <v>41</v>
      </c>
      <c r="CF1">
        <f>IFERROR(__xludf.DUMMYFUNCTION("""COMPUTED_VALUE"""),42.0)</f>
        <v>42</v>
      </c>
      <c r="CG1">
        <f>IFERROR(__xludf.DUMMYFUNCTION("""COMPUTED_VALUE"""),43.0)</f>
        <v>43</v>
      </c>
      <c r="CH1">
        <f>IFERROR(__xludf.DUMMYFUNCTION("""COMPUTED_VALUE"""),44.0)</f>
        <v>44</v>
      </c>
      <c r="CI1">
        <f>IFERROR(__xludf.DUMMYFUNCTION("""COMPUTED_VALUE"""),45.0)</f>
        <v>45</v>
      </c>
      <c r="CJ1">
        <f>IFERROR(__xludf.DUMMYFUNCTION("""COMPUTED_VALUE"""),46.0)</f>
        <v>46</v>
      </c>
      <c r="CK1">
        <f>IFERROR(__xludf.DUMMYFUNCTION("""COMPUTED_VALUE"""),47.0)</f>
        <v>47</v>
      </c>
      <c r="CL1">
        <f>IFERROR(__xludf.DUMMYFUNCTION("""COMPUTED_VALUE"""),48.0)</f>
        <v>48</v>
      </c>
      <c r="CM1">
        <f>IFERROR(__xludf.DUMMYFUNCTION("""COMPUTED_VALUE"""),49.0)</f>
        <v>49</v>
      </c>
      <c r="CN1">
        <f>IFERROR(__xludf.DUMMYFUNCTION("""COMPUTED_VALUE"""),50.0)</f>
        <v>50</v>
      </c>
      <c r="CO1">
        <f>IFERROR(__xludf.DUMMYFUNCTION("""COMPUTED_VALUE"""),51.0)</f>
        <v>51</v>
      </c>
      <c r="CP1">
        <f>IFERROR(__xludf.DUMMYFUNCTION("""COMPUTED_VALUE"""),52.0)</f>
        <v>52</v>
      </c>
      <c r="CQ1">
        <f>IFERROR(__xludf.DUMMYFUNCTION("""COMPUTED_VALUE"""),53.0)</f>
        <v>53</v>
      </c>
      <c r="CR1">
        <f>IFERROR(__xludf.DUMMYFUNCTION("""COMPUTED_VALUE"""),54.0)</f>
        <v>54</v>
      </c>
      <c r="CS1">
        <f>IFERROR(__xludf.DUMMYFUNCTION("""COMPUTED_VALUE"""),55.0)</f>
        <v>55</v>
      </c>
      <c r="CT1">
        <f>IFERROR(__xludf.DUMMYFUNCTION("""COMPUTED_VALUE"""),56.0)</f>
        <v>56</v>
      </c>
      <c r="CU1">
        <f>IFERROR(__xludf.DUMMYFUNCTION("""COMPUTED_VALUE"""),57.0)</f>
        <v>57</v>
      </c>
      <c r="CV1">
        <f>IFERROR(__xludf.DUMMYFUNCTION("""COMPUTED_VALUE"""),58.0)</f>
        <v>58</v>
      </c>
      <c r="CW1">
        <f>IFERROR(__xludf.DUMMYFUNCTION("""COMPUTED_VALUE"""),59.0)</f>
        <v>59</v>
      </c>
      <c r="CX1">
        <f>IFERROR(__xludf.DUMMYFUNCTION("""COMPUTED_VALUE"""),60.0)</f>
        <v>60</v>
      </c>
      <c r="CY1">
        <f>IFERROR(__xludf.DUMMYFUNCTION("""COMPUTED_VALUE"""),61.0)</f>
        <v>61</v>
      </c>
      <c r="CZ1" t="str">
        <f>IFERROR(__xludf.DUMMYFUNCTION("""COMPUTED_VALUE"""),"Film")</f>
        <v>Film</v>
      </c>
      <c r="DA1">
        <f>IFERROR(__xludf.DUMMYFUNCTION("""COMPUTED_VALUE"""),1.0)</f>
        <v>1</v>
      </c>
      <c r="DB1">
        <f>IFERROR(__xludf.DUMMYFUNCTION("""COMPUTED_VALUE"""),2.0)</f>
        <v>2</v>
      </c>
      <c r="DC1">
        <f>IFERROR(__xludf.DUMMYFUNCTION("""COMPUTED_VALUE"""),3.0)</f>
        <v>3</v>
      </c>
      <c r="DD1">
        <f>IFERROR(__xludf.DUMMYFUNCTION("""COMPUTED_VALUE"""),4.0)</f>
        <v>4</v>
      </c>
      <c r="DE1">
        <f>IFERROR(__xludf.DUMMYFUNCTION("""COMPUTED_VALUE"""),5.0)</f>
        <v>5</v>
      </c>
      <c r="DF1">
        <f>IFERROR(__xludf.DUMMYFUNCTION("""COMPUTED_VALUE"""),6.0)</f>
        <v>6</v>
      </c>
      <c r="DG1">
        <f>IFERROR(__xludf.DUMMYFUNCTION("""COMPUTED_VALUE"""),7.0)</f>
        <v>7</v>
      </c>
      <c r="DH1">
        <f>IFERROR(__xludf.DUMMYFUNCTION("""COMPUTED_VALUE"""),8.0)</f>
        <v>8</v>
      </c>
      <c r="DI1">
        <f>IFERROR(__xludf.DUMMYFUNCTION("""COMPUTED_VALUE"""),9.0)</f>
        <v>9</v>
      </c>
      <c r="DJ1">
        <f>IFERROR(__xludf.DUMMYFUNCTION("""COMPUTED_VALUE"""),10.0)</f>
        <v>10</v>
      </c>
      <c r="DK1">
        <f>IFERROR(__xludf.DUMMYFUNCTION("""COMPUTED_VALUE"""),11.0)</f>
        <v>11</v>
      </c>
      <c r="DL1">
        <f>IFERROR(__xludf.DUMMYFUNCTION("""COMPUTED_VALUE"""),12.0)</f>
        <v>12</v>
      </c>
      <c r="DM1">
        <f>IFERROR(__xludf.DUMMYFUNCTION("""COMPUTED_VALUE"""),13.0)</f>
        <v>13</v>
      </c>
      <c r="DN1">
        <f>IFERROR(__xludf.DUMMYFUNCTION("""COMPUTED_VALUE"""),14.0)</f>
        <v>14</v>
      </c>
      <c r="DO1">
        <f>IFERROR(__xludf.DUMMYFUNCTION("""COMPUTED_VALUE"""),15.0)</f>
        <v>15</v>
      </c>
      <c r="DP1">
        <f>IFERROR(__xludf.DUMMYFUNCTION("""COMPUTED_VALUE"""),16.0)</f>
        <v>16</v>
      </c>
      <c r="DQ1">
        <f>IFERROR(__xludf.DUMMYFUNCTION("""COMPUTED_VALUE"""),17.0)</f>
        <v>17</v>
      </c>
      <c r="DR1">
        <f>IFERROR(__xludf.DUMMYFUNCTION("""COMPUTED_VALUE"""),18.0)</f>
        <v>18</v>
      </c>
      <c r="DS1">
        <f>IFERROR(__xludf.DUMMYFUNCTION("""COMPUTED_VALUE"""),19.0)</f>
        <v>19</v>
      </c>
      <c r="DT1">
        <f>IFERROR(__xludf.DUMMYFUNCTION("""COMPUTED_VALUE"""),20.0)</f>
        <v>20</v>
      </c>
      <c r="DU1">
        <f>IFERROR(__xludf.DUMMYFUNCTION("""COMPUTED_VALUE"""),21.0)</f>
        <v>21</v>
      </c>
      <c r="DV1">
        <f>IFERROR(__xludf.DUMMYFUNCTION("""COMPUTED_VALUE"""),22.0)</f>
        <v>22</v>
      </c>
      <c r="DW1">
        <f>IFERROR(__xludf.DUMMYFUNCTION("""COMPUTED_VALUE"""),23.0)</f>
        <v>23</v>
      </c>
      <c r="DX1">
        <f>IFERROR(__xludf.DUMMYFUNCTION("""COMPUTED_VALUE"""),24.0)</f>
        <v>24</v>
      </c>
      <c r="DY1">
        <f>IFERROR(__xludf.DUMMYFUNCTION("""COMPUTED_VALUE"""),25.0)</f>
        <v>25</v>
      </c>
      <c r="DZ1">
        <f>IFERROR(__xludf.DUMMYFUNCTION("""COMPUTED_VALUE"""),26.0)</f>
        <v>26</v>
      </c>
      <c r="EA1">
        <f>IFERROR(__xludf.DUMMYFUNCTION("""COMPUTED_VALUE"""),27.0)</f>
        <v>27</v>
      </c>
      <c r="EB1">
        <f>IFERROR(__xludf.DUMMYFUNCTION("""COMPUTED_VALUE"""),28.0)</f>
        <v>28</v>
      </c>
      <c r="EC1">
        <f>IFERROR(__xludf.DUMMYFUNCTION("""COMPUTED_VALUE"""),29.0)</f>
        <v>29</v>
      </c>
      <c r="ED1">
        <f>IFERROR(__xludf.DUMMYFUNCTION("""COMPUTED_VALUE"""),30.0)</f>
        <v>30</v>
      </c>
      <c r="EE1">
        <f>IFERROR(__xludf.DUMMYFUNCTION("""COMPUTED_VALUE"""),31.0)</f>
        <v>31</v>
      </c>
      <c r="EF1">
        <f>IFERROR(__xludf.DUMMYFUNCTION("""COMPUTED_VALUE"""),32.0)</f>
        <v>32</v>
      </c>
      <c r="EG1">
        <f>IFERROR(__xludf.DUMMYFUNCTION("""COMPUTED_VALUE"""),33.0)</f>
        <v>33</v>
      </c>
      <c r="EH1">
        <f>IFERROR(__xludf.DUMMYFUNCTION("""COMPUTED_VALUE"""),34.0)</f>
        <v>34</v>
      </c>
      <c r="EI1">
        <f>IFERROR(__xludf.DUMMYFUNCTION("""COMPUTED_VALUE"""),35.0)</f>
        <v>35</v>
      </c>
      <c r="EJ1">
        <f>IFERROR(__xludf.DUMMYFUNCTION("""COMPUTED_VALUE"""),36.0)</f>
        <v>36</v>
      </c>
      <c r="EK1">
        <f>IFERROR(__xludf.DUMMYFUNCTION("""COMPUTED_VALUE"""),37.0)</f>
        <v>37</v>
      </c>
      <c r="EL1">
        <f>IFERROR(__xludf.DUMMYFUNCTION("""COMPUTED_VALUE"""),38.0)</f>
        <v>38</v>
      </c>
      <c r="EM1">
        <f>IFERROR(__xludf.DUMMYFUNCTION("""COMPUTED_VALUE"""),39.0)</f>
        <v>39</v>
      </c>
      <c r="EN1">
        <f>IFERROR(__xludf.DUMMYFUNCTION("""COMPUTED_VALUE"""),40.0)</f>
        <v>40</v>
      </c>
      <c r="EO1">
        <f>IFERROR(__xludf.DUMMYFUNCTION("""COMPUTED_VALUE"""),41.0)</f>
        <v>41</v>
      </c>
      <c r="EP1">
        <f>IFERROR(__xludf.DUMMYFUNCTION("""COMPUTED_VALUE"""),42.0)</f>
        <v>42</v>
      </c>
      <c r="EQ1">
        <f>IFERROR(__xludf.DUMMYFUNCTION("""COMPUTED_VALUE"""),43.0)</f>
        <v>43</v>
      </c>
      <c r="ER1">
        <f>IFERROR(__xludf.DUMMYFUNCTION("""COMPUTED_VALUE"""),44.0)</f>
        <v>44</v>
      </c>
      <c r="ES1">
        <f>IFERROR(__xludf.DUMMYFUNCTION("""COMPUTED_VALUE"""),45.0)</f>
        <v>45</v>
      </c>
      <c r="ET1">
        <f>IFERROR(__xludf.DUMMYFUNCTION("""COMPUTED_VALUE"""),46.0)</f>
        <v>46</v>
      </c>
      <c r="EU1">
        <f>IFERROR(__xludf.DUMMYFUNCTION("""COMPUTED_VALUE"""),47.0)</f>
        <v>47</v>
      </c>
      <c r="EV1">
        <f>IFERROR(__xludf.DUMMYFUNCTION("""COMPUTED_VALUE"""),48.0)</f>
        <v>48</v>
      </c>
      <c r="EW1">
        <f>IFERROR(__xludf.DUMMYFUNCTION("""COMPUTED_VALUE"""),49.0)</f>
        <v>49</v>
      </c>
      <c r="EX1">
        <f>IFERROR(__xludf.DUMMYFUNCTION("""COMPUTED_VALUE"""),50.0)</f>
        <v>50</v>
      </c>
      <c r="EY1">
        <f>IFERROR(__xludf.DUMMYFUNCTION("""COMPUTED_VALUE"""),51.0)</f>
        <v>51</v>
      </c>
      <c r="EZ1">
        <f>IFERROR(__xludf.DUMMYFUNCTION("""COMPUTED_VALUE"""),52.0)</f>
        <v>52</v>
      </c>
      <c r="FA1">
        <f>IFERROR(__xludf.DUMMYFUNCTION("""COMPUTED_VALUE"""),53.0)</f>
        <v>53</v>
      </c>
      <c r="FB1">
        <f>IFERROR(__xludf.DUMMYFUNCTION("""COMPUTED_VALUE"""),54.0)</f>
        <v>54</v>
      </c>
      <c r="FC1">
        <f>IFERROR(__xludf.DUMMYFUNCTION("""COMPUTED_VALUE"""),55.0)</f>
        <v>55</v>
      </c>
      <c r="FD1">
        <f>IFERROR(__xludf.DUMMYFUNCTION("""COMPUTED_VALUE"""),56.0)</f>
        <v>56</v>
      </c>
      <c r="FE1">
        <f>IFERROR(__xludf.DUMMYFUNCTION("""COMPUTED_VALUE"""),57.0)</f>
        <v>57</v>
      </c>
      <c r="FF1">
        <f>IFERROR(__xludf.DUMMYFUNCTION("""COMPUTED_VALUE"""),58.0)</f>
        <v>58</v>
      </c>
      <c r="FG1" t="str">
        <f>IFERROR(__xludf.DUMMYFUNCTION("""COMPUTED_VALUE"""),"Kombinovanje")</f>
        <v>Kombinovanje</v>
      </c>
      <c r="FH1">
        <f>IFERROR(__xludf.DUMMYFUNCTION("""COMPUTED_VALUE"""),1.0)</f>
        <v>1</v>
      </c>
      <c r="FI1">
        <f>IFERROR(__xludf.DUMMYFUNCTION("""COMPUTED_VALUE"""),2.0)</f>
        <v>2</v>
      </c>
      <c r="FJ1">
        <f>IFERROR(__xludf.DUMMYFUNCTION("""COMPUTED_VALUE"""),3.0)</f>
        <v>3</v>
      </c>
      <c r="FK1">
        <f>IFERROR(__xludf.DUMMYFUNCTION("""COMPUTED_VALUE"""),4.0)</f>
        <v>4</v>
      </c>
      <c r="FL1" t="str">
        <f>IFERROR(__xludf.DUMMYFUNCTION("""COMPUTED_VALUE"""),"Crno Bela Zvezda")</f>
        <v>Crno Bela Zvezda</v>
      </c>
      <c r="FM1">
        <f>IFERROR(__xludf.DUMMYFUNCTION("""COMPUTED_VALUE"""),1.0)</f>
        <v>1</v>
      </c>
      <c r="FN1">
        <f>IFERROR(__xludf.DUMMYFUNCTION("""COMPUTED_VALUE"""),2.0)</f>
        <v>2</v>
      </c>
      <c r="FO1">
        <f>IFERROR(__xludf.DUMMYFUNCTION("""COMPUTED_VALUE"""),3.0)</f>
        <v>3</v>
      </c>
      <c r="FP1">
        <f>IFERROR(__xludf.DUMMYFUNCTION("""COMPUTED_VALUE"""),4.0)</f>
        <v>4</v>
      </c>
      <c r="FQ1">
        <f>IFERROR(__xludf.DUMMYFUNCTION("""COMPUTED_VALUE"""),5.0)</f>
        <v>5</v>
      </c>
      <c r="FR1">
        <f>IFERROR(__xludf.DUMMYFUNCTION("""COMPUTED_VALUE"""),6.0)</f>
        <v>6</v>
      </c>
      <c r="FS1">
        <f>IFERROR(__xludf.DUMMYFUNCTION("""COMPUTED_VALUE"""),7.0)</f>
        <v>7</v>
      </c>
      <c r="FT1">
        <f>IFERROR(__xludf.DUMMYFUNCTION("""COMPUTED_VALUE"""),8.0)</f>
        <v>8</v>
      </c>
      <c r="FU1">
        <f>IFERROR(__xludf.DUMMYFUNCTION("""COMPUTED_VALUE"""),9.0)</f>
        <v>9</v>
      </c>
      <c r="FV1">
        <f>IFERROR(__xludf.DUMMYFUNCTION("""COMPUTED_VALUE"""),10.0)</f>
        <v>10</v>
      </c>
      <c r="FW1">
        <f>IFERROR(__xludf.DUMMYFUNCTION("""COMPUTED_VALUE"""),11.0)</f>
        <v>11</v>
      </c>
      <c r="FX1">
        <f>IFERROR(__xludf.DUMMYFUNCTION("""COMPUTED_VALUE"""),12.0)</f>
        <v>12</v>
      </c>
      <c r="FY1">
        <f>IFERROR(__xludf.DUMMYFUNCTION("""COMPUTED_VALUE"""),13.0)</f>
        <v>13</v>
      </c>
      <c r="FZ1">
        <f>IFERROR(__xludf.DUMMYFUNCTION("""COMPUTED_VALUE"""),14.0)</f>
        <v>14</v>
      </c>
      <c r="GA1">
        <f>IFERROR(__xludf.DUMMYFUNCTION("""COMPUTED_VALUE"""),15.0)</f>
        <v>15</v>
      </c>
      <c r="GB1">
        <f>IFERROR(__xludf.DUMMYFUNCTION("""COMPUTED_VALUE"""),16.0)</f>
        <v>16</v>
      </c>
      <c r="GC1">
        <f>IFERROR(__xludf.DUMMYFUNCTION("""COMPUTED_VALUE"""),17.0)</f>
        <v>17</v>
      </c>
      <c r="GD1">
        <f>IFERROR(__xludf.DUMMYFUNCTION("""COMPUTED_VALUE"""),18.0)</f>
        <v>18</v>
      </c>
      <c r="GE1">
        <f>IFERROR(__xludf.DUMMYFUNCTION("""COMPUTED_VALUE"""),19.0)</f>
        <v>19</v>
      </c>
      <c r="GF1">
        <f>IFERROR(__xludf.DUMMYFUNCTION("""COMPUTED_VALUE"""),20.0)</f>
        <v>20</v>
      </c>
      <c r="GG1">
        <f>IFERROR(__xludf.DUMMYFUNCTION("""COMPUTED_VALUE"""),21.0)</f>
        <v>21</v>
      </c>
      <c r="GH1">
        <f>IFERROR(__xludf.DUMMYFUNCTION("""COMPUTED_VALUE"""),22.0)</f>
        <v>22</v>
      </c>
      <c r="GI1">
        <f>IFERROR(__xludf.DUMMYFUNCTION("""COMPUTED_VALUE"""),23.0)</f>
        <v>23</v>
      </c>
      <c r="GJ1">
        <f>IFERROR(__xludf.DUMMYFUNCTION("""COMPUTED_VALUE"""),24.0)</f>
        <v>24</v>
      </c>
      <c r="GK1">
        <f>IFERROR(__xludf.DUMMYFUNCTION("""COMPUTED_VALUE"""),25.0)</f>
        <v>25</v>
      </c>
      <c r="GL1">
        <f>IFERROR(__xludf.DUMMYFUNCTION("""COMPUTED_VALUE"""),26.0)</f>
        <v>26</v>
      </c>
      <c r="GM1">
        <f>IFERROR(__xludf.DUMMYFUNCTION("""COMPUTED_VALUE"""),27.0)</f>
        <v>27</v>
      </c>
      <c r="GN1">
        <f>IFERROR(__xludf.DUMMYFUNCTION("""COMPUTED_VALUE"""),28.0)</f>
        <v>28</v>
      </c>
      <c r="GO1">
        <f>IFERROR(__xludf.DUMMYFUNCTION("""COMPUTED_VALUE"""),29.0)</f>
        <v>29</v>
      </c>
      <c r="GP1">
        <f>IFERROR(__xludf.DUMMYFUNCTION("""COMPUTED_VALUE"""),30.0)</f>
        <v>30</v>
      </c>
      <c r="GQ1">
        <f>IFERROR(__xludf.DUMMYFUNCTION("""COMPUTED_VALUE"""),31.0)</f>
        <v>31</v>
      </c>
      <c r="GR1">
        <f>IFERROR(__xludf.DUMMYFUNCTION("""COMPUTED_VALUE"""),32.0)</f>
        <v>32</v>
      </c>
      <c r="GS1">
        <f>IFERROR(__xludf.DUMMYFUNCTION("""COMPUTED_VALUE"""),33.0)</f>
        <v>33</v>
      </c>
      <c r="GT1">
        <f>IFERROR(__xludf.DUMMYFUNCTION("""COMPUTED_VALUE"""),34.0)</f>
        <v>34</v>
      </c>
      <c r="GU1">
        <f>IFERROR(__xludf.DUMMYFUNCTION("""COMPUTED_VALUE"""),35.0)</f>
        <v>35</v>
      </c>
      <c r="GV1">
        <f>IFERROR(__xludf.DUMMYFUNCTION("""COMPUTED_VALUE"""),36.0)</f>
        <v>36</v>
      </c>
      <c r="GW1">
        <f>IFERROR(__xludf.DUMMYFUNCTION("""COMPUTED_VALUE"""),37.0)</f>
        <v>37</v>
      </c>
      <c r="GX1">
        <f>IFERROR(__xludf.DUMMYFUNCTION("""COMPUTED_VALUE"""),38.0)</f>
        <v>38</v>
      </c>
      <c r="GY1">
        <f>IFERROR(__xludf.DUMMYFUNCTION("""COMPUTED_VALUE"""),39.0)</f>
        <v>39</v>
      </c>
      <c r="GZ1">
        <f>IFERROR(__xludf.DUMMYFUNCTION("""COMPUTED_VALUE"""),40.0)</f>
        <v>40</v>
      </c>
      <c r="HA1">
        <f>IFERROR(__xludf.DUMMYFUNCTION("""COMPUTED_VALUE"""),41.0)</f>
        <v>41</v>
      </c>
      <c r="HB1">
        <f>IFERROR(__xludf.DUMMYFUNCTION("""COMPUTED_VALUE"""),42.0)</f>
        <v>42</v>
      </c>
      <c r="HC1">
        <f>IFERROR(__xludf.DUMMYFUNCTION("""COMPUTED_VALUE"""),43.0)</f>
        <v>43</v>
      </c>
      <c r="HD1">
        <f>IFERROR(__xludf.DUMMYFUNCTION("""COMPUTED_VALUE"""),44.0)</f>
        <v>44</v>
      </c>
      <c r="HE1">
        <f>IFERROR(__xludf.DUMMYFUNCTION("""COMPUTED_VALUE"""),45.0)</f>
        <v>45</v>
      </c>
      <c r="HF1">
        <f>IFERROR(__xludf.DUMMYFUNCTION("""COMPUTED_VALUE"""),46.0)</f>
        <v>46</v>
      </c>
      <c r="HG1">
        <f>IFERROR(__xludf.DUMMYFUNCTION("""COMPUTED_VALUE"""),47.0)</f>
        <v>47</v>
      </c>
      <c r="HH1">
        <f>IFERROR(__xludf.DUMMYFUNCTION("""COMPUTED_VALUE"""),48.0)</f>
        <v>48</v>
      </c>
      <c r="HI1">
        <f>IFERROR(__xludf.DUMMYFUNCTION("""COMPUTED_VALUE"""),49.0)</f>
        <v>49</v>
      </c>
      <c r="HJ1">
        <f>IFERROR(__xludf.DUMMYFUNCTION("""COMPUTED_VALUE"""),50.0)</f>
        <v>50</v>
      </c>
      <c r="HK1">
        <f>IFERROR(__xludf.DUMMYFUNCTION("""COMPUTED_VALUE"""),51.0)</f>
        <v>51</v>
      </c>
      <c r="HL1">
        <f>IFERROR(__xludf.DUMMYFUNCTION("""COMPUTED_VALUE"""),52.0)</f>
        <v>52</v>
      </c>
      <c r="HM1">
        <f>IFERROR(__xludf.DUMMYFUNCTION("""COMPUTED_VALUE"""),53.0)</f>
        <v>53</v>
      </c>
      <c r="HN1">
        <f>IFERROR(__xludf.DUMMYFUNCTION("""COMPUTED_VALUE"""),54.0)</f>
        <v>54</v>
      </c>
      <c r="HO1">
        <f>IFERROR(__xludf.DUMMYFUNCTION("""COMPUTED_VALUE"""),55.0)</f>
        <v>55</v>
      </c>
      <c r="HP1">
        <f>IFERROR(__xludf.DUMMYFUNCTION("""COMPUTED_VALUE"""),56.0)</f>
        <v>56</v>
      </c>
      <c r="HQ1">
        <f>IFERROR(__xludf.DUMMYFUNCTION("""COMPUTED_VALUE"""),57.0)</f>
        <v>57</v>
      </c>
      <c r="HR1" t="str">
        <f>IFERROR(__xludf.DUMMYFUNCTION("""COMPUTED_VALUE"""),"Kamera")</f>
        <v>Kamera</v>
      </c>
      <c r="HS1">
        <f>IFERROR(__xludf.DUMMYFUNCTION("""COMPUTED_VALUE"""),1.0)</f>
        <v>1</v>
      </c>
      <c r="HT1">
        <f>IFERROR(__xludf.DUMMYFUNCTION("""COMPUTED_VALUE"""),2.0)</f>
        <v>2</v>
      </c>
      <c r="HU1">
        <f>IFERROR(__xludf.DUMMYFUNCTION("""COMPUTED_VALUE"""),3.0)</f>
        <v>3</v>
      </c>
      <c r="HV1">
        <f>IFERROR(__xludf.DUMMYFUNCTION("""COMPUTED_VALUE"""),4.0)</f>
        <v>4</v>
      </c>
      <c r="HW1">
        <f>IFERROR(__xludf.DUMMYFUNCTION("""COMPUTED_VALUE"""),5.0)</f>
        <v>5</v>
      </c>
      <c r="HX1">
        <f>IFERROR(__xludf.DUMMYFUNCTION("""COMPUTED_VALUE"""),6.0)</f>
        <v>6</v>
      </c>
      <c r="HY1">
        <f>IFERROR(__xludf.DUMMYFUNCTION("""COMPUTED_VALUE"""),7.0)</f>
        <v>7</v>
      </c>
      <c r="HZ1">
        <f>IFERROR(__xludf.DUMMYFUNCTION("""COMPUTED_VALUE"""),8.0)</f>
        <v>8</v>
      </c>
      <c r="IA1">
        <f>IFERROR(__xludf.DUMMYFUNCTION("""COMPUTED_VALUE"""),9.0)</f>
        <v>9</v>
      </c>
      <c r="IB1">
        <f>IFERROR(__xludf.DUMMYFUNCTION("""COMPUTED_VALUE"""),10.0)</f>
        <v>10</v>
      </c>
      <c r="IC1">
        <f>IFERROR(__xludf.DUMMYFUNCTION("""COMPUTED_VALUE"""),11.0)</f>
        <v>11</v>
      </c>
      <c r="ID1">
        <f>IFERROR(__xludf.DUMMYFUNCTION("""COMPUTED_VALUE"""),12.0)</f>
        <v>12</v>
      </c>
      <c r="IE1">
        <f>IFERROR(__xludf.DUMMYFUNCTION("""COMPUTED_VALUE"""),13.0)</f>
        <v>13</v>
      </c>
      <c r="IF1">
        <f>IFERROR(__xludf.DUMMYFUNCTION("""COMPUTED_VALUE"""),14.0)</f>
        <v>14</v>
      </c>
      <c r="IG1">
        <f>IFERROR(__xludf.DUMMYFUNCTION("""COMPUTED_VALUE"""),15.0)</f>
        <v>15</v>
      </c>
      <c r="IH1">
        <f>IFERROR(__xludf.DUMMYFUNCTION("""COMPUTED_VALUE"""),16.0)</f>
        <v>16</v>
      </c>
      <c r="II1">
        <f>IFERROR(__xludf.DUMMYFUNCTION("""COMPUTED_VALUE"""),17.0)</f>
        <v>17</v>
      </c>
      <c r="IJ1">
        <f>IFERROR(__xludf.DUMMYFUNCTION("""COMPUTED_VALUE"""),18.0)</f>
        <v>18</v>
      </c>
      <c r="IK1">
        <f>IFERROR(__xludf.DUMMYFUNCTION("""COMPUTED_VALUE"""),19.0)</f>
        <v>19</v>
      </c>
      <c r="IL1">
        <f>IFERROR(__xludf.DUMMYFUNCTION("""COMPUTED_VALUE"""),20.0)</f>
        <v>20</v>
      </c>
      <c r="IM1">
        <f>IFERROR(__xludf.DUMMYFUNCTION("""COMPUTED_VALUE"""),21.0)</f>
        <v>21</v>
      </c>
      <c r="IN1">
        <f>IFERROR(__xludf.DUMMYFUNCTION("""COMPUTED_VALUE"""),22.0)</f>
        <v>22</v>
      </c>
      <c r="IO1">
        <f>IFERROR(__xludf.DUMMYFUNCTION("""COMPUTED_VALUE"""),23.0)</f>
        <v>23</v>
      </c>
      <c r="IP1">
        <f>IFERROR(__xludf.DUMMYFUNCTION("""COMPUTED_VALUE"""),24.0)</f>
        <v>24</v>
      </c>
      <c r="IQ1">
        <f>IFERROR(__xludf.DUMMYFUNCTION("""COMPUTED_VALUE"""),25.0)</f>
        <v>25</v>
      </c>
      <c r="IR1">
        <f>IFERROR(__xludf.DUMMYFUNCTION("""COMPUTED_VALUE"""),26.0)</f>
        <v>26</v>
      </c>
      <c r="IS1">
        <f>IFERROR(__xludf.DUMMYFUNCTION("""COMPUTED_VALUE"""),27.0)</f>
        <v>27</v>
      </c>
      <c r="IT1">
        <f>IFERROR(__xludf.DUMMYFUNCTION("""COMPUTED_VALUE"""),28.0)</f>
        <v>28</v>
      </c>
      <c r="IU1">
        <f>IFERROR(__xludf.DUMMYFUNCTION("""COMPUTED_VALUE"""),29.0)</f>
        <v>29</v>
      </c>
      <c r="IV1">
        <f>IFERROR(__xludf.DUMMYFUNCTION("""COMPUTED_VALUE"""),30.0)</f>
        <v>30</v>
      </c>
      <c r="IW1">
        <f>IFERROR(__xludf.DUMMYFUNCTION("""COMPUTED_VALUE"""),31.0)</f>
        <v>31</v>
      </c>
      <c r="IX1">
        <f>IFERROR(__xludf.DUMMYFUNCTION("""COMPUTED_VALUE"""),32.0)</f>
        <v>32</v>
      </c>
      <c r="IY1">
        <f>IFERROR(__xludf.DUMMYFUNCTION("""COMPUTED_VALUE"""),33.0)</f>
        <v>33</v>
      </c>
      <c r="IZ1">
        <f>IFERROR(__xludf.DUMMYFUNCTION("""COMPUTED_VALUE"""),34.0)</f>
        <v>34</v>
      </c>
      <c r="JA1">
        <f>IFERROR(__xludf.DUMMYFUNCTION("""COMPUTED_VALUE"""),35.0)</f>
        <v>35</v>
      </c>
      <c r="JB1">
        <f>IFERROR(__xludf.DUMMYFUNCTION("""COMPUTED_VALUE"""),36.0)</f>
        <v>36</v>
      </c>
      <c r="JC1">
        <f>IFERROR(__xludf.DUMMYFUNCTION("""COMPUTED_VALUE"""),37.0)</f>
        <v>37</v>
      </c>
      <c r="JD1">
        <f>IFERROR(__xludf.DUMMYFUNCTION("""COMPUTED_VALUE"""),38.0)</f>
        <v>38</v>
      </c>
      <c r="JE1">
        <f>IFERROR(__xludf.DUMMYFUNCTION("""COMPUTED_VALUE"""),39.0)</f>
        <v>39</v>
      </c>
      <c r="JF1">
        <f>IFERROR(__xludf.DUMMYFUNCTION("""COMPUTED_VALUE"""),40.0)</f>
        <v>40</v>
      </c>
      <c r="JG1">
        <f>IFERROR(__xludf.DUMMYFUNCTION("""COMPUTED_VALUE"""),41.0)</f>
        <v>41</v>
      </c>
      <c r="JH1">
        <f>IFERROR(__xludf.DUMMYFUNCTION("""COMPUTED_VALUE"""),42.0)</f>
        <v>42</v>
      </c>
      <c r="JI1">
        <f>IFERROR(__xludf.DUMMYFUNCTION("""COMPUTED_VALUE"""),43.0)</f>
        <v>43</v>
      </c>
      <c r="JJ1">
        <f>IFERROR(__xludf.DUMMYFUNCTION("""COMPUTED_VALUE"""),44.0)</f>
        <v>44</v>
      </c>
      <c r="JK1">
        <f>IFERROR(__xludf.DUMMYFUNCTION("""COMPUTED_VALUE"""),45.0)</f>
        <v>45</v>
      </c>
      <c r="JL1" t="str">
        <f>IFERROR(__xludf.DUMMYFUNCTION("""COMPUTED_VALUE"""),"Scores")</f>
        <v>Scores</v>
      </c>
      <c r="JM1" t="str">
        <f>IFERROR(__xludf.DUMMYFUNCTION("""COMPUTED_VALUE"""),"Skladište")</f>
        <v>Skladište</v>
      </c>
      <c r="JN1">
        <f>IFERROR(__xludf.DUMMYFUNCTION("""COMPUTED_VALUE"""),1.0)</f>
        <v>1</v>
      </c>
      <c r="JO1">
        <f>IFERROR(__xludf.DUMMYFUNCTION("""COMPUTED_VALUE"""),2.0)</f>
        <v>2</v>
      </c>
      <c r="JP1">
        <f>IFERROR(__xludf.DUMMYFUNCTION("""COMPUTED_VALUE"""),3.0)</f>
        <v>3</v>
      </c>
      <c r="JQ1">
        <f>IFERROR(__xludf.DUMMYFUNCTION("""COMPUTED_VALUE"""),4.0)</f>
        <v>4</v>
      </c>
      <c r="JR1">
        <f>IFERROR(__xludf.DUMMYFUNCTION("""COMPUTED_VALUE"""),5.0)</f>
        <v>5</v>
      </c>
      <c r="JS1">
        <f>IFERROR(__xludf.DUMMYFUNCTION("""COMPUTED_VALUE"""),6.0)</f>
        <v>6</v>
      </c>
      <c r="JT1">
        <f>IFERROR(__xludf.DUMMYFUNCTION("""COMPUTED_VALUE"""),7.0)</f>
        <v>7</v>
      </c>
      <c r="JU1">
        <f>IFERROR(__xludf.DUMMYFUNCTION("""COMPUTED_VALUE"""),8.0)</f>
        <v>8</v>
      </c>
      <c r="JV1">
        <f>IFERROR(__xludf.DUMMYFUNCTION("""COMPUTED_VALUE"""),9.0)</f>
        <v>9</v>
      </c>
      <c r="JW1">
        <f>IFERROR(__xludf.DUMMYFUNCTION("""COMPUTED_VALUE"""),10.0)</f>
        <v>10</v>
      </c>
      <c r="JX1">
        <f>IFERROR(__xludf.DUMMYFUNCTION("""COMPUTED_VALUE"""),11.0)</f>
        <v>11</v>
      </c>
      <c r="JY1">
        <f>IFERROR(__xludf.DUMMYFUNCTION("""COMPUTED_VALUE"""),12.0)</f>
        <v>12</v>
      </c>
      <c r="JZ1">
        <f>IFERROR(__xludf.DUMMYFUNCTION("""COMPUTED_VALUE"""),13.0)</f>
        <v>13</v>
      </c>
      <c r="KA1">
        <f>IFERROR(__xludf.DUMMYFUNCTION("""COMPUTED_VALUE"""),14.0)</f>
        <v>14</v>
      </c>
      <c r="KB1">
        <f>IFERROR(__xludf.DUMMYFUNCTION("""COMPUTED_VALUE"""),15.0)</f>
        <v>15</v>
      </c>
      <c r="KC1">
        <f>IFERROR(__xludf.DUMMYFUNCTION("""COMPUTED_VALUE"""),16.0)</f>
        <v>16</v>
      </c>
      <c r="KD1">
        <f>IFERROR(__xludf.DUMMYFUNCTION("""COMPUTED_VALUE"""),17.0)</f>
        <v>17</v>
      </c>
      <c r="KE1">
        <f>IFERROR(__xludf.DUMMYFUNCTION("""COMPUTED_VALUE"""),18.0)</f>
        <v>18</v>
      </c>
      <c r="KF1">
        <f>IFERROR(__xludf.DUMMYFUNCTION("""COMPUTED_VALUE"""),19.0)</f>
        <v>19</v>
      </c>
      <c r="KG1">
        <f>IFERROR(__xludf.DUMMYFUNCTION("""COMPUTED_VALUE"""),20.0)</f>
        <v>20</v>
      </c>
      <c r="KH1" t="str">
        <f>IFERROR(__xludf.DUMMYFUNCTION("""COMPUTED_VALUE"""),"Planine")</f>
        <v>Planine</v>
      </c>
      <c r="KI1">
        <f>IFERROR(__xludf.DUMMYFUNCTION("""COMPUTED_VALUE"""),1.0)</f>
        <v>1</v>
      </c>
      <c r="KJ1">
        <f>IFERROR(__xludf.DUMMYFUNCTION("""COMPUTED_VALUE"""),2.0)</f>
        <v>2</v>
      </c>
      <c r="KK1">
        <f>IFERROR(__xludf.DUMMYFUNCTION("""COMPUTED_VALUE"""),3.0)</f>
        <v>3</v>
      </c>
      <c r="KL1">
        <f>IFERROR(__xludf.DUMMYFUNCTION("""COMPUTED_VALUE"""),4.0)</f>
        <v>4</v>
      </c>
      <c r="KM1">
        <f>IFERROR(__xludf.DUMMYFUNCTION("""COMPUTED_VALUE"""),5.0)</f>
        <v>5</v>
      </c>
      <c r="KN1">
        <f>IFERROR(__xludf.DUMMYFUNCTION("""COMPUTED_VALUE"""),6.0)</f>
        <v>6</v>
      </c>
      <c r="KO1">
        <f>IFERROR(__xludf.DUMMYFUNCTION("""COMPUTED_VALUE"""),7.0)</f>
        <v>7</v>
      </c>
      <c r="KP1">
        <f>IFERROR(__xludf.DUMMYFUNCTION("""COMPUTED_VALUE"""),8.0)</f>
        <v>8</v>
      </c>
      <c r="KQ1">
        <f>IFERROR(__xludf.DUMMYFUNCTION("""COMPUTED_VALUE"""),9.0)</f>
        <v>9</v>
      </c>
      <c r="KR1">
        <f>IFERROR(__xludf.DUMMYFUNCTION("""COMPUTED_VALUE"""),10.0)</f>
        <v>10</v>
      </c>
      <c r="KS1">
        <f>IFERROR(__xludf.DUMMYFUNCTION("""COMPUTED_VALUE"""),11.0)</f>
        <v>11</v>
      </c>
      <c r="KT1">
        <f>IFERROR(__xludf.DUMMYFUNCTION("""COMPUTED_VALUE"""),12.0)</f>
        <v>12</v>
      </c>
      <c r="KU1">
        <f>IFERROR(__xludf.DUMMYFUNCTION("""COMPUTED_VALUE"""),13.0)</f>
        <v>13</v>
      </c>
      <c r="KV1">
        <f>IFERROR(__xludf.DUMMYFUNCTION("""COMPUTED_VALUE"""),14.0)</f>
        <v>14</v>
      </c>
      <c r="KW1">
        <f>IFERROR(__xludf.DUMMYFUNCTION("""COMPUTED_VALUE"""),15.0)</f>
        <v>15</v>
      </c>
      <c r="KX1">
        <f>IFERROR(__xludf.DUMMYFUNCTION("""COMPUTED_VALUE"""),16.0)</f>
        <v>16</v>
      </c>
      <c r="KY1">
        <f>IFERROR(__xludf.DUMMYFUNCTION("""COMPUTED_VALUE"""),17.0)</f>
        <v>17</v>
      </c>
      <c r="KZ1">
        <f>IFERROR(__xludf.DUMMYFUNCTION("""COMPUTED_VALUE"""),18.0)</f>
        <v>18</v>
      </c>
      <c r="LA1">
        <f>IFERROR(__xludf.DUMMYFUNCTION("""COMPUTED_VALUE"""),19.0)</f>
        <v>19</v>
      </c>
      <c r="LB1">
        <f>IFERROR(__xludf.DUMMYFUNCTION("""COMPUTED_VALUE"""),20.0)</f>
        <v>20</v>
      </c>
      <c r="LC1">
        <f>IFERROR(__xludf.DUMMYFUNCTION("""COMPUTED_VALUE"""),21.0)</f>
        <v>21</v>
      </c>
      <c r="LD1">
        <f>IFERROR(__xludf.DUMMYFUNCTION("""COMPUTED_VALUE"""),22.0)</f>
        <v>22</v>
      </c>
      <c r="LE1">
        <f>IFERROR(__xludf.DUMMYFUNCTION("""COMPUTED_VALUE"""),23.0)</f>
        <v>23</v>
      </c>
      <c r="LF1">
        <f>IFERROR(__xludf.DUMMYFUNCTION("""COMPUTED_VALUE"""),24.0)</f>
        <v>24</v>
      </c>
      <c r="LG1">
        <f>IFERROR(__xludf.DUMMYFUNCTION("""COMPUTED_VALUE"""),25.0)</f>
        <v>25</v>
      </c>
      <c r="LH1">
        <f>IFERROR(__xludf.DUMMYFUNCTION("""COMPUTED_VALUE"""),26.0)</f>
        <v>26</v>
      </c>
      <c r="LI1">
        <f>IFERROR(__xludf.DUMMYFUNCTION("""COMPUTED_VALUE"""),27.0)</f>
        <v>27</v>
      </c>
      <c r="LJ1">
        <f>IFERROR(__xludf.DUMMYFUNCTION("""COMPUTED_VALUE"""),28.0)</f>
        <v>28</v>
      </c>
      <c r="LK1">
        <f>IFERROR(__xludf.DUMMYFUNCTION("""COMPUTED_VALUE"""),29.0)</f>
        <v>29</v>
      </c>
      <c r="LL1">
        <f>IFERROR(__xludf.DUMMYFUNCTION("""COMPUTED_VALUE"""),30.0)</f>
        <v>30</v>
      </c>
      <c r="LM1">
        <f>IFERROR(__xludf.DUMMYFUNCTION("""COMPUTED_VALUE"""),31.0)</f>
        <v>31</v>
      </c>
      <c r="LN1">
        <f>IFERROR(__xludf.DUMMYFUNCTION("""COMPUTED_VALUE"""),32.0)</f>
        <v>32</v>
      </c>
      <c r="LO1">
        <f>IFERROR(__xludf.DUMMYFUNCTION("""COMPUTED_VALUE"""),33.0)</f>
        <v>33</v>
      </c>
      <c r="LP1">
        <f>IFERROR(__xludf.DUMMYFUNCTION("""COMPUTED_VALUE"""),34.0)</f>
        <v>34</v>
      </c>
      <c r="LQ1">
        <f>IFERROR(__xludf.DUMMYFUNCTION("""COMPUTED_VALUE"""),35.0)</f>
        <v>35</v>
      </c>
      <c r="LR1">
        <f>IFERROR(__xludf.DUMMYFUNCTION("""COMPUTED_VALUE"""),36.0)</f>
        <v>36</v>
      </c>
      <c r="LS1">
        <f>IFERROR(__xludf.DUMMYFUNCTION("""COMPUTED_VALUE"""),37.0)</f>
        <v>37</v>
      </c>
      <c r="LT1">
        <f>IFERROR(__xludf.DUMMYFUNCTION("""COMPUTED_VALUE"""),38.0)</f>
        <v>38</v>
      </c>
      <c r="LU1">
        <f>IFERROR(__xludf.DUMMYFUNCTION("""COMPUTED_VALUE"""),39.0)</f>
        <v>39</v>
      </c>
      <c r="LV1">
        <f>IFERROR(__xludf.DUMMYFUNCTION("""COMPUTED_VALUE"""),40.0)</f>
        <v>40</v>
      </c>
      <c r="LW1">
        <f>IFERROR(__xludf.DUMMYFUNCTION("""COMPUTED_VALUE"""),41.0)</f>
        <v>41</v>
      </c>
      <c r="LX1">
        <f>IFERROR(__xludf.DUMMYFUNCTION("""COMPUTED_VALUE"""),42.0)</f>
        <v>42</v>
      </c>
      <c r="LY1">
        <f>IFERROR(__xludf.DUMMYFUNCTION("""COMPUTED_VALUE"""),43.0)</f>
        <v>43</v>
      </c>
      <c r="LZ1">
        <f>IFERROR(__xludf.DUMMYFUNCTION("""COMPUTED_VALUE"""),44.0)</f>
        <v>44</v>
      </c>
      <c r="MA1">
        <f>IFERROR(__xludf.DUMMYFUNCTION("""COMPUTED_VALUE"""),45.0)</f>
        <v>45</v>
      </c>
      <c r="MB1">
        <f>IFERROR(__xludf.DUMMYFUNCTION("""COMPUTED_VALUE"""),46.0)</f>
        <v>46</v>
      </c>
      <c r="MC1">
        <f>IFERROR(__xludf.DUMMYFUNCTION("""COMPUTED_VALUE"""),47.0)</f>
        <v>47</v>
      </c>
      <c r="MD1">
        <f>IFERROR(__xludf.DUMMYFUNCTION("""COMPUTED_VALUE"""),48.0)</f>
        <v>48</v>
      </c>
      <c r="ME1">
        <f>IFERROR(__xludf.DUMMYFUNCTION("""COMPUTED_VALUE"""),49.0)</f>
        <v>49</v>
      </c>
      <c r="MF1">
        <f>IFERROR(__xludf.DUMMYFUNCTION("""COMPUTED_VALUE"""),50.0)</f>
        <v>50</v>
      </c>
      <c r="MG1">
        <f>IFERROR(__xludf.DUMMYFUNCTION("""COMPUTED_VALUE"""),51.0)</f>
        <v>51</v>
      </c>
      <c r="MH1">
        <f>IFERROR(__xludf.DUMMYFUNCTION("""COMPUTED_VALUE"""),52.0)</f>
        <v>52</v>
      </c>
      <c r="MI1">
        <f>IFERROR(__xludf.DUMMYFUNCTION("""COMPUTED_VALUE"""),53.0)</f>
        <v>53</v>
      </c>
      <c r="MJ1">
        <f>IFERROR(__xludf.DUMMYFUNCTION("""COMPUTED_VALUE"""),54.0)</f>
        <v>54</v>
      </c>
      <c r="MK1">
        <f>IFERROR(__xludf.DUMMYFUNCTION("""COMPUTED_VALUE"""),55.0)</f>
        <v>55</v>
      </c>
      <c r="ML1">
        <f>IFERROR(__xludf.DUMMYFUNCTION("""COMPUTED_VALUE"""),56.0)</f>
        <v>56</v>
      </c>
      <c r="MM1">
        <f>IFERROR(__xludf.DUMMYFUNCTION("""COMPUTED_VALUE"""),57.0)</f>
        <v>57</v>
      </c>
      <c r="MN1">
        <f>IFERROR(__xludf.DUMMYFUNCTION("""COMPUTED_VALUE"""),58.0)</f>
        <v>58</v>
      </c>
      <c r="MO1">
        <f>IFERROR(__xludf.DUMMYFUNCTION("""COMPUTED_VALUE"""),59.0)</f>
        <v>59</v>
      </c>
      <c r="MP1">
        <f>IFERROR(__xludf.DUMMYFUNCTION("""COMPUTED_VALUE"""),60.0)</f>
        <v>60</v>
      </c>
      <c r="MQ1">
        <f>IFERROR(__xludf.DUMMYFUNCTION("""COMPUTED_VALUE"""),61.0)</f>
        <v>61</v>
      </c>
      <c r="MR1" t="str">
        <f>IFERROR(__xludf.DUMMYFUNCTION("""COMPUTED_VALUE"""),"Film")</f>
        <v>Film</v>
      </c>
      <c r="MS1">
        <f>IFERROR(__xludf.DUMMYFUNCTION("""COMPUTED_VALUE"""),1.0)</f>
        <v>1</v>
      </c>
      <c r="MT1">
        <f>IFERROR(__xludf.DUMMYFUNCTION("""COMPUTED_VALUE"""),2.0)</f>
        <v>2</v>
      </c>
      <c r="MU1">
        <f>IFERROR(__xludf.DUMMYFUNCTION("""COMPUTED_VALUE"""),3.0)</f>
        <v>3</v>
      </c>
      <c r="MV1">
        <f>IFERROR(__xludf.DUMMYFUNCTION("""COMPUTED_VALUE"""),4.0)</f>
        <v>4</v>
      </c>
      <c r="MW1">
        <f>IFERROR(__xludf.DUMMYFUNCTION("""COMPUTED_VALUE"""),5.0)</f>
        <v>5</v>
      </c>
      <c r="MX1">
        <f>IFERROR(__xludf.DUMMYFUNCTION("""COMPUTED_VALUE"""),6.0)</f>
        <v>6</v>
      </c>
      <c r="MY1">
        <f>IFERROR(__xludf.DUMMYFUNCTION("""COMPUTED_VALUE"""),7.0)</f>
        <v>7</v>
      </c>
      <c r="MZ1">
        <f>IFERROR(__xludf.DUMMYFUNCTION("""COMPUTED_VALUE"""),8.0)</f>
        <v>8</v>
      </c>
      <c r="NA1">
        <f>IFERROR(__xludf.DUMMYFUNCTION("""COMPUTED_VALUE"""),9.0)</f>
        <v>9</v>
      </c>
      <c r="NB1">
        <f>IFERROR(__xludf.DUMMYFUNCTION("""COMPUTED_VALUE"""),10.0)</f>
        <v>10</v>
      </c>
      <c r="NC1">
        <f>IFERROR(__xludf.DUMMYFUNCTION("""COMPUTED_VALUE"""),11.0)</f>
        <v>11</v>
      </c>
      <c r="ND1">
        <f>IFERROR(__xludf.DUMMYFUNCTION("""COMPUTED_VALUE"""),12.0)</f>
        <v>12</v>
      </c>
      <c r="NE1">
        <f>IFERROR(__xludf.DUMMYFUNCTION("""COMPUTED_VALUE"""),13.0)</f>
        <v>13</v>
      </c>
      <c r="NF1">
        <f>IFERROR(__xludf.DUMMYFUNCTION("""COMPUTED_VALUE"""),14.0)</f>
        <v>14</v>
      </c>
      <c r="NG1">
        <f>IFERROR(__xludf.DUMMYFUNCTION("""COMPUTED_VALUE"""),15.0)</f>
        <v>15</v>
      </c>
      <c r="NH1">
        <f>IFERROR(__xludf.DUMMYFUNCTION("""COMPUTED_VALUE"""),16.0)</f>
        <v>16</v>
      </c>
      <c r="NI1">
        <f>IFERROR(__xludf.DUMMYFUNCTION("""COMPUTED_VALUE"""),17.0)</f>
        <v>17</v>
      </c>
      <c r="NJ1">
        <f>IFERROR(__xludf.DUMMYFUNCTION("""COMPUTED_VALUE"""),18.0)</f>
        <v>18</v>
      </c>
      <c r="NK1">
        <f>IFERROR(__xludf.DUMMYFUNCTION("""COMPUTED_VALUE"""),19.0)</f>
        <v>19</v>
      </c>
      <c r="NL1">
        <f>IFERROR(__xludf.DUMMYFUNCTION("""COMPUTED_VALUE"""),20.0)</f>
        <v>20</v>
      </c>
      <c r="NM1">
        <f>IFERROR(__xludf.DUMMYFUNCTION("""COMPUTED_VALUE"""),21.0)</f>
        <v>21</v>
      </c>
      <c r="NN1">
        <f>IFERROR(__xludf.DUMMYFUNCTION("""COMPUTED_VALUE"""),22.0)</f>
        <v>22</v>
      </c>
      <c r="NO1">
        <f>IFERROR(__xludf.DUMMYFUNCTION("""COMPUTED_VALUE"""),23.0)</f>
        <v>23</v>
      </c>
      <c r="NP1">
        <f>IFERROR(__xludf.DUMMYFUNCTION("""COMPUTED_VALUE"""),24.0)</f>
        <v>24</v>
      </c>
      <c r="NQ1">
        <f>IFERROR(__xludf.DUMMYFUNCTION("""COMPUTED_VALUE"""),25.0)</f>
        <v>25</v>
      </c>
      <c r="NR1">
        <f>IFERROR(__xludf.DUMMYFUNCTION("""COMPUTED_VALUE"""),26.0)</f>
        <v>26</v>
      </c>
      <c r="NS1">
        <f>IFERROR(__xludf.DUMMYFUNCTION("""COMPUTED_VALUE"""),27.0)</f>
        <v>27</v>
      </c>
      <c r="NT1">
        <f>IFERROR(__xludf.DUMMYFUNCTION("""COMPUTED_VALUE"""),28.0)</f>
        <v>28</v>
      </c>
      <c r="NU1">
        <f>IFERROR(__xludf.DUMMYFUNCTION("""COMPUTED_VALUE"""),29.0)</f>
        <v>29</v>
      </c>
      <c r="NV1">
        <f>IFERROR(__xludf.DUMMYFUNCTION("""COMPUTED_VALUE"""),30.0)</f>
        <v>30</v>
      </c>
      <c r="NW1">
        <f>IFERROR(__xludf.DUMMYFUNCTION("""COMPUTED_VALUE"""),31.0)</f>
        <v>31</v>
      </c>
      <c r="NX1">
        <f>IFERROR(__xludf.DUMMYFUNCTION("""COMPUTED_VALUE"""),32.0)</f>
        <v>32</v>
      </c>
      <c r="NY1">
        <f>IFERROR(__xludf.DUMMYFUNCTION("""COMPUTED_VALUE"""),33.0)</f>
        <v>33</v>
      </c>
      <c r="NZ1">
        <f>IFERROR(__xludf.DUMMYFUNCTION("""COMPUTED_VALUE"""),34.0)</f>
        <v>34</v>
      </c>
      <c r="OA1">
        <f>IFERROR(__xludf.DUMMYFUNCTION("""COMPUTED_VALUE"""),35.0)</f>
        <v>35</v>
      </c>
      <c r="OB1">
        <f>IFERROR(__xludf.DUMMYFUNCTION("""COMPUTED_VALUE"""),36.0)</f>
        <v>36</v>
      </c>
      <c r="OC1">
        <f>IFERROR(__xludf.DUMMYFUNCTION("""COMPUTED_VALUE"""),37.0)</f>
        <v>37</v>
      </c>
      <c r="OD1">
        <f>IFERROR(__xludf.DUMMYFUNCTION("""COMPUTED_VALUE"""),38.0)</f>
        <v>38</v>
      </c>
      <c r="OE1">
        <f>IFERROR(__xludf.DUMMYFUNCTION("""COMPUTED_VALUE"""),39.0)</f>
        <v>39</v>
      </c>
      <c r="OF1">
        <f>IFERROR(__xludf.DUMMYFUNCTION("""COMPUTED_VALUE"""),40.0)</f>
        <v>40</v>
      </c>
      <c r="OG1">
        <f>IFERROR(__xludf.DUMMYFUNCTION("""COMPUTED_VALUE"""),41.0)</f>
        <v>41</v>
      </c>
      <c r="OH1">
        <f>IFERROR(__xludf.DUMMYFUNCTION("""COMPUTED_VALUE"""),42.0)</f>
        <v>42</v>
      </c>
      <c r="OI1">
        <f>IFERROR(__xludf.DUMMYFUNCTION("""COMPUTED_VALUE"""),43.0)</f>
        <v>43</v>
      </c>
      <c r="OJ1">
        <f>IFERROR(__xludf.DUMMYFUNCTION("""COMPUTED_VALUE"""),44.0)</f>
        <v>44</v>
      </c>
      <c r="OK1">
        <f>IFERROR(__xludf.DUMMYFUNCTION("""COMPUTED_VALUE"""),45.0)</f>
        <v>45</v>
      </c>
      <c r="OL1">
        <f>IFERROR(__xludf.DUMMYFUNCTION("""COMPUTED_VALUE"""),46.0)</f>
        <v>46</v>
      </c>
      <c r="OM1">
        <f>IFERROR(__xludf.DUMMYFUNCTION("""COMPUTED_VALUE"""),47.0)</f>
        <v>47</v>
      </c>
      <c r="ON1">
        <f>IFERROR(__xludf.DUMMYFUNCTION("""COMPUTED_VALUE"""),48.0)</f>
        <v>48</v>
      </c>
      <c r="OO1">
        <f>IFERROR(__xludf.DUMMYFUNCTION("""COMPUTED_VALUE"""),49.0)</f>
        <v>49</v>
      </c>
      <c r="OP1">
        <f>IFERROR(__xludf.DUMMYFUNCTION("""COMPUTED_VALUE"""),50.0)</f>
        <v>50</v>
      </c>
      <c r="OQ1">
        <f>IFERROR(__xludf.DUMMYFUNCTION("""COMPUTED_VALUE"""),51.0)</f>
        <v>51</v>
      </c>
      <c r="OR1">
        <f>IFERROR(__xludf.DUMMYFUNCTION("""COMPUTED_VALUE"""),52.0)</f>
        <v>52</v>
      </c>
      <c r="OS1">
        <f>IFERROR(__xludf.DUMMYFUNCTION("""COMPUTED_VALUE"""),53.0)</f>
        <v>53</v>
      </c>
      <c r="OT1">
        <f>IFERROR(__xludf.DUMMYFUNCTION("""COMPUTED_VALUE"""),54.0)</f>
        <v>54</v>
      </c>
      <c r="OU1">
        <f>IFERROR(__xludf.DUMMYFUNCTION("""COMPUTED_VALUE"""),55.0)</f>
        <v>55</v>
      </c>
      <c r="OV1">
        <f>IFERROR(__xludf.DUMMYFUNCTION("""COMPUTED_VALUE"""),56.0)</f>
        <v>56</v>
      </c>
      <c r="OW1">
        <f>IFERROR(__xludf.DUMMYFUNCTION("""COMPUTED_VALUE"""),57.0)</f>
        <v>57</v>
      </c>
      <c r="OX1">
        <f>IFERROR(__xludf.DUMMYFUNCTION("""COMPUTED_VALUE"""),58.0)</f>
        <v>58</v>
      </c>
      <c r="OY1" t="str">
        <f>IFERROR(__xludf.DUMMYFUNCTION("""COMPUTED_VALUE"""),"Kombinovanje")</f>
        <v>Kombinovanje</v>
      </c>
      <c r="OZ1">
        <f>IFERROR(__xludf.DUMMYFUNCTION("""COMPUTED_VALUE"""),1.0)</f>
        <v>1</v>
      </c>
      <c r="PA1">
        <f>IFERROR(__xludf.DUMMYFUNCTION("""COMPUTED_VALUE"""),2.0)</f>
        <v>2</v>
      </c>
      <c r="PB1">
        <f>IFERROR(__xludf.DUMMYFUNCTION("""COMPUTED_VALUE"""),3.0)</f>
        <v>3</v>
      </c>
      <c r="PC1">
        <f>IFERROR(__xludf.DUMMYFUNCTION("""COMPUTED_VALUE"""),4.0)</f>
        <v>4</v>
      </c>
      <c r="PD1" t="str">
        <f>IFERROR(__xludf.DUMMYFUNCTION("""COMPUTED_VALUE"""),"Crno Bela Zvezda")</f>
        <v>Crno Bela Zvezda</v>
      </c>
      <c r="PE1">
        <f>IFERROR(__xludf.DUMMYFUNCTION("""COMPUTED_VALUE"""),1.0)</f>
        <v>1</v>
      </c>
      <c r="PF1">
        <f>IFERROR(__xludf.DUMMYFUNCTION("""COMPUTED_VALUE"""),2.0)</f>
        <v>2</v>
      </c>
      <c r="PG1">
        <f>IFERROR(__xludf.DUMMYFUNCTION("""COMPUTED_VALUE"""),3.0)</f>
        <v>3</v>
      </c>
      <c r="PH1">
        <f>IFERROR(__xludf.DUMMYFUNCTION("""COMPUTED_VALUE"""),4.0)</f>
        <v>4</v>
      </c>
      <c r="PI1">
        <f>IFERROR(__xludf.DUMMYFUNCTION("""COMPUTED_VALUE"""),5.0)</f>
        <v>5</v>
      </c>
      <c r="PJ1">
        <f>IFERROR(__xludf.DUMMYFUNCTION("""COMPUTED_VALUE"""),6.0)</f>
        <v>6</v>
      </c>
      <c r="PK1">
        <f>IFERROR(__xludf.DUMMYFUNCTION("""COMPUTED_VALUE"""),7.0)</f>
        <v>7</v>
      </c>
      <c r="PL1">
        <f>IFERROR(__xludf.DUMMYFUNCTION("""COMPUTED_VALUE"""),8.0)</f>
        <v>8</v>
      </c>
      <c r="PM1">
        <f>IFERROR(__xludf.DUMMYFUNCTION("""COMPUTED_VALUE"""),9.0)</f>
        <v>9</v>
      </c>
      <c r="PN1">
        <f>IFERROR(__xludf.DUMMYFUNCTION("""COMPUTED_VALUE"""),10.0)</f>
        <v>10</v>
      </c>
      <c r="PO1">
        <f>IFERROR(__xludf.DUMMYFUNCTION("""COMPUTED_VALUE"""),11.0)</f>
        <v>11</v>
      </c>
      <c r="PP1">
        <f>IFERROR(__xludf.DUMMYFUNCTION("""COMPUTED_VALUE"""),12.0)</f>
        <v>12</v>
      </c>
      <c r="PQ1">
        <f>IFERROR(__xludf.DUMMYFUNCTION("""COMPUTED_VALUE"""),13.0)</f>
        <v>13</v>
      </c>
      <c r="PR1">
        <f>IFERROR(__xludf.DUMMYFUNCTION("""COMPUTED_VALUE"""),14.0)</f>
        <v>14</v>
      </c>
      <c r="PS1">
        <f>IFERROR(__xludf.DUMMYFUNCTION("""COMPUTED_VALUE"""),15.0)</f>
        <v>15</v>
      </c>
      <c r="PT1">
        <f>IFERROR(__xludf.DUMMYFUNCTION("""COMPUTED_VALUE"""),16.0)</f>
        <v>16</v>
      </c>
      <c r="PU1">
        <f>IFERROR(__xludf.DUMMYFUNCTION("""COMPUTED_VALUE"""),17.0)</f>
        <v>17</v>
      </c>
      <c r="PV1">
        <f>IFERROR(__xludf.DUMMYFUNCTION("""COMPUTED_VALUE"""),18.0)</f>
        <v>18</v>
      </c>
      <c r="PW1">
        <f>IFERROR(__xludf.DUMMYFUNCTION("""COMPUTED_VALUE"""),19.0)</f>
        <v>19</v>
      </c>
      <c r="PX1">
        <f>IFERROR(__xludf.DUMMYFUNCTION("""COMPUTED_VALUE"""),20.0)</f>
        <v>20</v>
      </c>
      <c r="PY1">
        <f>IFERROR(__xludf.DUMMYFUNCTION("""COMPUTED_VALUE"""),21.0)</f>
        <v>21</v>
      </c>
      <c r="PZ1">
        <f>IFERROR(__xludf.DUMMYFUNCTION("""COMPUTED_VALUE"""),22.0)</f>
        <v>22</v>
      </c>
      <c r="QA1">
        <f>IFERROR(__xludf.DUMMYFUNCTION("""COMPUTED_VALUE"""),23.0)</f>
        <v>23</v>
      </c>
      <c r="QB1">
        <f>IFERROR(__xludf.DUMMYFUNCTION("""COMPUTED_VALUE"""),24.0)</f>
        <v>24</v>
      </c>
      <c r="QC1">
        <f>IFERROR(__xludf.DUMMYFUNCTION("""COMPUTED_VALUE"""),25.0)</f>
        <v>25</v>
      </c>
      <c r="QD1">
        <f>IFERROR(__xludf.DUMMYFUNCTION("""COMPUTED_VALUE"""),26.0)</f>
        <v>26</v>
      </c>
      <c r="QE1">
        <f>IFERROR(__xludf.DUMMYFUNCTION("""COMPUTED_VALUE"""),27.0)</f>
        <v>27</v>
      </c>
      <c r="QF1">
        <f>IFERROR(__xludf.DUMMYFUNCTION("""COMPUTED_VALUE"""),28.0)</f>
        <v>28</v>
      </c>
      <c r="QG1">
        <f>IFERROR(__xludf.DUMMYFUNCTION("""COMPUTED_VALUE"""),29.0)</f>
        <v>29</v>
      </c>
      <c r="QH1">
        <f>IFERROR(__xludf.DUMMYFUNCTION("""COMPUTED_VALUE"""),30.0)</f>
        <v>30</v>
      </c>
      <c r="QI1">
        <f>IFERROR(__xludf.DUMMYFUNCTION("""COMPUTED_VALUE"""),31.0)</f>
        <v>31</v>
      </c>
      <c r="QJ1">
        <f>IFERROR(__xludf.DUMMYFUNCTION("""COMPUTED_VALUE"""),32.0)</f>
        <v>32</v>
      </c>
      <c r="QK1">
        <f>IFERROR(__xludf.DUMMYFUNCTION("""COMPUTED_VALUE"""),33.0)</f>
        <v>33</v>
      </c>
      <c r="QL1">
        <f>IFERROR(__xludf.DUMMYFUNCTION("""COMPUTED_VALUE"""),34.0)</f>
        <v>34</v>
      </c>
      <c r="QM1">
        <f>IFERROR(__xludf.DUMMYFUNCTION("""COMPUTED_VALUE"""),35.0)</f>
        <v>35</v>
      </c>
      <c r="QN1">
        <f>IFERROR(__xludf.DUMMYFUNCTION("""COMPUTED_VALUE"""),36.0)</f>
        <v>36</v>
      </c>
      <c r="QO1">
        <f>IFERROR(__xludf.DUMMYFUNCTION("""COMPUTED_VALUE"""),37.0)</f>
        <v>37</v>
      </c>
      <c r="QP1">
        <f>IFERROR(__xludf.DUMMYFUNCTION("""COMPUTED_VALUE"""),38.0)</f>
        <v>38</v>
      </c>
      <c r="QQ1">
        <f>IFERROR(__xludf.DUMMYFUNCTION("""COMPUTED_VALUE"""),39.0)</f>
        <v>39</v>
      </c>
      <c r="QR1">
        <f>IFERROR(__xludf.DUMMYFUNCTION("""COMPUTED_VALUE"""),40.0)</f>
        <v>40</v>
      </c>
      <c r="QS1">
        <f>IFERROR(__xludf.DUMMYFUNCTION("""COMPUTED_VALUE"""),41.0)</f>
        <v>41</v>
      </c>
      <c r="QT1">
        <f>IFERROR(__xludf.DUMMYFUNCTION("""COMPUTED_VALUE"""),42.0)</f>
        <v>42</v>
      </c>
      <c r="QU1">
        <f>IFERROR(__xludf.DUMMYFUNCTION("""COMPUTED_VALUE"""),43.0)</f>
        <v>43</v>
      </c>
      <c r="QV1">
        <f>IFERROR(__xludf.DUMMYFUNCTION("""COMPUTED_VALUE"""),44.0)</f>
        <v>44</v>
      </c>
      <c r="QW1">
        <f>IFERROR(__xludf.DUMMYFUNCTION("""COMPUTED_VALUE"""),45.0)</f>
        <v>45</v>
      </c>
      <c r="QX1">
        <f>IFERROR(__xludf.DUMMYFUNCTION("""COMPUTED_VALUE"""),46.0)</f>
        <v>46</v>
      </c>
      <c r="QY1">
        <f>IFERROR(__xludf.DUMMYFUNCTION("""COMPUTED_VALUE"""),47.0)</f>
        <v>47</v>
      </c>
      <c r="QZ1">
        <f>IFERROR(__xludf.DUMMYFUNCTION("""COMPUTED_VALUE"""),48.0)</f>
        <v>48</v>
      </c>
      <c r="RA1">
        <f>IFERROR(__xludf.DUMMYFUNCTION("""COMPUTED_VALUE"""),49.0)</f>
        <v>49</v>
      </c>
      <c r="RB1">
        <f>IFERROR(__xludf.DUMMYFUNCTION("""COMPUTED_VALUE"""),50.0)</f>
        <v>50</v>
      </c>
      <c r="RC1">
        <f>IFERROR(__xludf.DUMMYFUNCTION("""COMPUTED_VALUE"""),51.0)</f>
        <v>51</v>
      </c>
      <c r="RD1">
        <f>IFERROR(__xludf.DUMMYFUNCTION("""COMPUTED_VALUE"""),52.0)</f>
        <v>52</v>
      </c>
      <c r="RE1">
        <f>IFERROR(__xludf.DUMMYFUNCTION("""COMPUTED_VALUE"""),53.0)</f>
        <v>53</v>
      </c>
      <c r="RF1">
        <f>IFERROR(__xludf.DUMMYFUNCTION("""COMPUTED_VALUE"""),54.0)</f>
        <v>54</v>
      </c>
      <c r="RG1">
        <f>IFERROR(__xludf.DUMMYFUNCTION("""COMPUTED_VALUE"""),55.0)</f>
        <v>55</v>
      </c>
      <c r="RH1">
        <f>IFERROR(__xludf.DUMMYFUNCTION("""COMPUTED_VALUE"""),56.0)</f>
        <v>56</v>
      </c>
      <c r="RI1">
        <f>IFERROR(__xludf.DUMMYFUNCTION("""COMPUTED_VALUE"""),57.0)</f>
        <v>57</v>
      </c>
      <c r="RJ1" t="str">
        <f>IFERROR(__xludf.DUMMYFUNCTION("""COMPUTED_VALUE"""),"Kamera")</f>
        <v>Kamera</v>
      </c>
      <c r="RK1">
        <f>IFERROR(__xludf.DUMMYFUNCTION("""COMPUTED_VALUE"""),1.0)</f>
        <v>1</v>
      </c>
      <c r="RL1">
        <f>IFERROR(__xludf.DUMMYFUNCTION("""COMPUTED_VALUE"""),2.0)</f>
        <v>2</v>
      </c>
      <c r="RM1">
        <f>IFERROR(__xludf.DUMMYFUNCTION("""COMPUTED_VALUE"""),3.0)</f>
        <v>3</v>
      </c>
      <c r="RN1">
        <f>IFERROR(__xludf.DUMMYFUNCTION("""COMPUTED_VALUE"""),4.0)</f>
        <v>4</v>
      </c>
      <c r="RO1">
        <f>IFERROR(__xludf.DUMMYFUNCTION("""COMPUTED_VALUE"""),5.0)</f>
        <v>5</v>
      </c>
      <c r="RP1">
        <f>IFERROR(__xludf.DUMMYFUNCTION("""COMPUTED_VALUE"""),6.0)</f>
        <v>6</v>
      </c>
      <c r="RQ1">
        <f>IFERROR(__xludf.DUMMYFUNCTION("""COMPUTED_VALUE"""),7.0)</f>
        <v>7</v>
      </c>
      <c r="RR1">
        <f>IFERROR(__xludf.DUMMYFUNCTION("""COMPUTED_VALUE"""),8.0)</f>
        <v>8</v>
      </c>
      <c r="RS1">
        <f>IFERROR(__xludf.DUMMYFUNCTION("""COMPUTED_VALUE"""),9.0)</f>
        <v>9</v>
      </c>
      <c r="RT1">
        <f>IFERROR(__xludf.DUMMYFUNCTION("""COMPUTED_VALUE"""),10.0)</f>
        <v>10</v>
      </c>
      <c r="RU1">
        <f>IFERROR(__xludf.DUMMYFUNCTION("""COMPUTED_VALUE"""),11.0)</f>
        <v>11</v>
      </c>
      <c r="RV1">
        <f>IFERROR(__xludf.DUMMYFUNCTION("""COMPUTED_VALUE"""),12.0)</f>
        <v>12</v>
      </c>
      <c r="RW1">
        <f>IFERROR(__xludf.DUMMYFUNCTION("""COMPUTED_VALUE"""),13.0)</f>
        <v>13</v>
      </c>
      <c r="RX1">
        <f>IFERROR(__xludf.DUMMYFUNCTION("""COMPUTED_VALUE"""),14.0)</f>
        <v>14</v>
      </c>
      <c r="RY1">
        <f>IFERROR(__xludf.DUMMYFUNCTION("""COMPUTED_VALUE"""),15.0)</f>
        <v>15</v>
      </c>
      <c r="RZ1">
        <f>IFERROR(__xludf.DUMMYFUNCTION("""COMPUTED_VALUE"""),16.0)</f>
        <v>16</v>
      </c>
      <c r="SA1">
        <f>IFERROR(__xludf.DUMMYFUNCTION("""COMPUTED_VALUE"""),17.0)</f>
        <v>17</v>
      </c>
      <c r="SB1">
        <f>IFERROR(__xludf.DUMMYFUNCTION("""COMPUTED_VALUE"""),18.0)</f>
        <v>18</v>
      </c>
      <c r="SC1">
        <f>IFERROR(__xludf.DUMMYFUNCTION("""COMPUTED_VALUE"""),19.0)</f>
        <v>19</v>
      </c>
      <c r="SD1">
        <f>IFERROR(__xludf.DUMMYFUNCTION("""COMPUTED_VALUE"""),20.0)</f>
        <v>20</v>
      </c>
      <c r="SE1">
        <f>IFERROR(__xludf.DUMMYFUNCTION("""COMPUTED_VALUE"""),21.0)</f>
        <v>21</v>
      </c>
      <c r="SF1">
        <f>IFERROR(__xludf.DUMMYFUNCTION("""COMPUTED_VALUE"""),22.0)</f>
        <v>22</v>
      </c>
      <c r="SG1">
        <f>IFERROR(__xludf.DUMMYFUNCTION("""COMPUTED_VALUE"""),23.0)</f>
        <v>23</v>
      </c>
      <c r="SH1">
        <f>IFERROR(__xludf.DUMMYFUNCTION("""COMPUTED_VALUE"""),24.0)</f>
        <v>24</v>
      </c>
      <c r="SI1">
        <f>IFERROR(__xludf.DUMMYFUNCTION("""COMPUTED_VALUE"""),25.0)</f>
        <v>25</v>
      </c>
      <c r="SJ1">
        <f>IFERROR(__xludf.DUMMYFUNCTION("""COMPUTED_VALUE"""),26.0)</f>
        <v>26</v>
      </c>
      <c r="SK1">
        <f>IFERROR(__xludf.DUMMYFUNCTION("""COMPUTED_VALUE"""),27.0)</f>
        <v>27</v>
      </c>
      <c r="SL1">
        <f>IFERROR(__xludf.DUMMYFUNCTION("""COMPUTED_VALUE"""),28.0)</f>
        <v>28</v>
      </c>
      <c r="SM1">
        <f>IFERROR(__xludf.DUMMYFUNCTION("""COMPUTED_VALUE"""),29.0)</f>
        <v>29</v>
      </c>
      <c r="SN1">
        <f>IFERROR(__xludf.DUMMYFUNCTION("""COMPUTED_VALUE"""),30.0)</f>
        <v>30</v>
      </c>
      <c r="SO1">
        <f>IFERROR(__xludf.DUMMYFUNCTION("""COMPUTED_VALUE"""),31.0)</f>
        <v>31</v>
      </c>
      <c r="SP1">
        <f>IFERROR(__xludf.DUMMYFUNCTION("""COMPUTED_VALUE"""),32.0)</f>
        <v>32</v>
      </c>
      <c r="SQ1">
        <f>IFERROR(__xludf.DUMMYFUNCTION("""COMPUTED_VALUE"""),33.0)</f>
        <v>33</v>
      </c>
      <c r="SR1">
        <f>IFERROR(__xludf.DUMMYFUNCTION("""COMPUTED_VALUE"""),34.0)</f>
        <v>34</v>
      </c>
      <c r="SS1">
        <f>IFERROR(__xludf.DUMMYFUNCTION("""COMPUTED_VALUE"""),35.0)</f>
        <v>35</v>
      </c>
      <c r="ST1">
        <f>IFERROR(__xludf.DUMMYFUNCTION("""COMPUTED_VALUE"""),36.0)</f>
        <v>36</v>
      </c>
      <c r="SU1">
        <f>IFERROR(__xludf.DUMMYFUNCTION("""COMPUTED_VALUE"""),37.0)</f>
        <v>37</v>
      </c>
      <c r="SV1">
        <f>IFERROR(__xludf.DUMMYFUNCTION("""COMPUTED_VALUE"""),38.0)</f>
        <v>38</v>
      </c>
      <c r="SW1">
        <f>IFERROR(__xludf.DUMMYFUNCTION("""COMPUTED_VALUE"""),39.0)</f>
        <v>39</v>
      </c>
      <c r="SX1">
        <f>IFERROR(__xludf.DUMMYFUNCTION("""COMPUTED_VALUE"""),40.0)</f>
        <v>40</v>
      </c>
      <c r="SY1">
        <f>IFERROR(__xludf.DUMMYFUNCTION("""COMPUTED_VALUE"""),41.0)</f>
        <v>41</v>
      </c>
      <c r="SZ1">
        <f>IFERROR(__xludf.DUMMYFUNCTION("""COMPUTED_VALUE"""),42.0)</f>
        <v>42</v>
      </c>
      <c r="TA1">
        <f>IFERROR(__xludf.DUMMYFUNCTION("""COMPUTED_VALUE"""),43.0)</f>
        <v>43</v>
      </c>
      <c r="TB1">
        <f>IFERROR(__xludf.DUMMYFUNCTION("""COMPUTED_VALUE"""),44.0)</f>
        <v>44</v>
      </c>
      <c r="TC1">
        <f>IFERROR(__xludf.DUMMYFUNCTION("""COMPUTED_VALUE"""),45.0)</f>
        <v>45</v>
      </c>
    </row>
    <row r="2">
      <c r="A2">
        <f>IFERROR(__xludf.DUMMYFUNCTION("""COMPUTED_VALUE"""),1.0)</f>
        <v>1</v>
      </c>
      <c r="B2" t="str">
        <f>IFERROR(__xludf.DUMMYFUNCTION("""COMPUTED_VALUE"""),"TadijaSebez")</f>
        <v>TadijaSebez</v>
      </c>
      <c r="C2" t="str">
        <f>IFERROR(__xludf.DUMMYFUNCTION("""COMPUTED_VALUE"""),"Tadija")</f>
        <v>Tadija</v>
      </c>
      <c r="D2" t="str">
        <f>IFERROR(__xludf.DUMMYFUNCTION("""COMPUTED_VALUE"""),"Šebez")</f>
        <v>Šebez</v>
      </c>
      <c r="E2">
        <f>IFERROR(__xludf.DUMMYFUNCTION("""COMPUTED_VALUE"""),440.0)</f>
        <v>440</v>
      </c>
      <c r="F2" t="str">
        <f>IFERROR(__xludf.DUMMYFUNCTION("""COMPUTED_VALUE"""),"ODOBREN")</f>
        <v>ODOBREN</v>
      </c>
      <c r="G2" t="str">
        <f>IFERROR(__xludf.DUMMYFUNCTION("""COMPUTED_VALUE"""),"Novi Sad")</f>
        <v>Novi Sad</v>
      </c>
      <c r="H2" t="str">
        <f>IFERROR(__xludf.DUMMYFUNCTION("""COMPUTED_VALUE"""),"Gimnazija Jovan Jovanović Zmaj")</f>
        <v>Gimnazija Jovan Jovanović Zmaj</v>
      </c>
      <c r="I2" t="str">
        <f>IFERROR(__xludf.DUMMYFUNCTION("""COMPUTED_VALUE"""),"III")</f>
        <v>III</v>
      </c>
      <c r="J2" t="str">
        <f>IFERROR(__xludf.DUMMYFUNCTION("""COMPUTED_VALUE"""),"A")</f>
        <v>A</v>
      </c>
      <c r="L2" t="str">
        <f>IFERROR(__xludf.DUMMYFUNCTION("""COMPUTED_VALUE"""),"x")</f>
        <v>x</v>
      </c>
      <c r="M2">
        <f>IFERROR(__xludf.DUMMYFUNCTION("""COMPUTED_VALUE"""),100.0)</f>
        <v>100</v>
      </c>
      <c r="N2">
        <f>IFERROR(__xludf.DUMMYFUNCTION("""COMPUTED_VALUE"""),43.0)</f>
        <v>43</v>
      </c>
      <c r="O2">
        <f>IFERROR(__xludf.DUMMYFUNCTION("""COMPUTED_VALUE"""),49.0)</f>
        <v>49</v>
      </c>
      <c r="P2" t="str">
        <f>IFERROR(__xludf.DUMMYFUNCTION("""COMPUTED_VALUE"""),"x")</f>
        <v>x</v>
      </c>
      <c r="Q2">
        <f>IFERROR(__xludf.DUMMYFUNCTION("""COMPUTED_VALUE"""),99.0)</f>
        <v>99</v>
      </c>
      <c r="R2">
        <f>IFERROR(__xludf.DUMMYFUNCTION("""COMPUTED_VALUE"""),100.0)</f>
        <v>100</v>
      </c>
      <c r="S2">
        <f>IFERROR(__xludf.DUMMYFUNCTION("""COMPUTED_VALUE"""),49.0)</f>
        <v>49</v>
      </c>
      <c r="T2" t="str">
        <f>IFERROR(__xludf.DUMMYFUNCTION("""COMPUTED_VALUE"""),"x")</f>
        <v>x</v>
      </c>
      <c r="U2" t="str">
        <f>IFERROR(__xludf.DUMMYFUNCTION("""COMPUTED_VALUE"""),"x")</f>
        <v>x</v>
      </c>
      <c r="V2" t="str">
        <f>IFERROR(__xludf.DUMMYFUNCTION("""COMPUTED_VALUE"""),"OK")</f>
        <v>OK</v>
      </c>
      <c r="W2" t="str">
        <f>IFERROR(__xludf.DUMMYFUNCTION("""COMPUTED_VALUE"""),"OK")</f>
        <v>OK</v>
      </c>
      <c r="X2" t="str">
        <f>IFERROR(__xludf.DUMMYFUNCTION("""COMPUTED_VALUE"""),"OK")</f>
        <v>OK</v>
      </c>
      <c r="Y2" t="str">
        <f>IFERROR(__xludf.DUMMYFUNCTION("""COMPUTED_VALUE"""),"OK")</f>
        <v>OK</v>
      </c>
      <c r="Z2" t="str">
        <f>IFERROR(__xludf.DUMMYFUNCTION("""COMPUTED_VALUE"""),"OK")</f>
        <v>OK</v>
      </c>
      <c r="AA2" t="str">
        <f>IFERROR(__xludf.DUMMYFUNCTION("""COMPUTED_VALUE"""),"OK")</f>
        <v>OK</v>
      </c>
      <c r="AB2" t="str">
        <f>IFERROR(__xludf.DUMMYFUNCTION("""COMPUTED_VALUE"""),"OK")</f>
        <v>OK</v>
      </c>
      <c r="AC2" t="str">
        <f>IFERROR(__xludf.DUMMYFUNCTION("""COMPUTED_VALUE"""),"OK")</f>
        <v>OK</v>
      </c>
      <c r="AD2" t="str">
        <f>IFERROR(__xludf.DUMMYFUNCTION("""COMPUTED_VALUE"""),"OK")</f>
        <v>OK</v>
      </c>
      <c r="AE2" t="str">
        <f>IFERROR(__xludf.DUMMYFUNCTION("""COMPUTED_VALUE"""),"OK")</f>
        <v>OK</v>
      </c>
      <c r="AF2" t="str">
        <f>IFERROR(__xludf.DUMMYFUNCTION("""COMPUTED_VALUE"""),"OK")</f>
        <v>OK</v>
      </c>
      <c r="AG2" t="str">
        <f>IFERROR(__xludf.DUMMYFUNCTION("""COMPUTED_VALUE"""),"OK")</f>
        <v>OK</v>
      </c>
      <c r="AH2" t="str">
        <f>IFERROR(__xludf.DUMMYFUNCTION("""COMPUTED_VALUE"""),"OK")</f>
        <v>OK</v>
      </c>
      <c r="AI2" t="str">
        <f>IFERROR(__xludf.DUMMYFUNCTION("""COMPUTED_VALUE"""),"OK")</f>
        <v>OK</v>
      </c>
      <c r="AJ2" t="str">
        <f>IFERROR(__xludf.DUMMYFUNCTION("""COMPUTED_VALUE"""),"OK")</f>
        <v>OK</v>
      </c>
      <c r="AK2" t="str">
        <f>IFERROR(__xludf.DUMMYFUNCTION("""COMPUTED_VALUE"""),"OK")</f>
        <v>OK</v>
      </c>
      <c r="AL2" t="str">
        <f>IFERROR(__xludf.DUMMYFUNCTION("""COMPUTED_VALUE"""),"OK")</f>
        <v>OK</v>
      </c>
      <c r="AM2" t="str">
        <f>IFERROR(__xludf.DUMMYFUNCTION("""COMPUTED_VALUE"""),"OK")</f>
        <v>OK</v>
      </c>
      <c r="AN2" t="str">
        <f>IFERROR(__xludf.DUMMYFUNCTION("""COMPUTED_VALUE"""),"OK")</f>
        <v>OK</v>
      </c>
      <c r="AO2" t="str">
        <f>IFERROR(__xludf.DUMMYFUNCTION("""COMPUTED_VALUE"""),"OK")</f>
        <v>OK</v>
      </c>
      <c r="AP2" t="str">
        <f>IFERROR(__xludf.DUMMYFUNCTION("""COMPUTED_VALUE"""),"x")</f>
        <v>x</v>
      </c>
      <c r="AQ2" t="str">
        <f>IFERROR(__xludf.DUMMYFUNCTION("""COMPUTED_VALUE"""),"OK")</f>
        <v>OK</v>
      </c>
      <c r="AR2" t="str">
        <f>IFERROR(__xludf.DUMMYFUNCTION("""COMPUTED_VALUE"""),"OK")</f>
        <v>OK</v>
      </c>
      <c r="AS2" t="str">
        <f>IFERROR(__xludf.DUMMYFUNCTION("""COMPUTED_VALUE"""),"OK")</f>
        <v>OK</v>
      </c>
      <c r="AT2" t="str">
        <f>IFERROR(__xludf.DUMMYFUNCTION("""COMPUTED_VALUE"""),"OK")</f>
        <v>OK</v>
      </c>
      <c r="AU2" t="str">
        <f>IFERROR(__xludf.DUMMYFUNCTION("""COMPUTED_VALUE"""),"OK")</f>
        <v>OK</v>
      </c>
      <c r="AV2" t="str">
        <f>IFERROR(__xludf.DUMMYFUNCTION("""COMPUTED_VALUE"""),"OK")</f>
        <v>OK</v>
      </c>
      <c r="AW2" t="str">
        <f>IFERROR(__xludf.DUMMYFUNCTION("""COMPUTED_VALUE"""),"OK")</f>
        <v>OK</v>
      </c>
      <c r="AX2" t="str">
        <f>IFERROR(__xludf.DUMMYFUNCTION("""COMPUTED_VALUE"""),"OK")</f>
        <v>OK</v>
      </c>
      <c r="AY2" t="str">
        <f>IFERROR(__xludf.DUMMYFUNCTION("""COMPUTED_VALUE"""),"OK")</f>
        <v>OK</v>
      </c>
      <c r="AZ2" t="str">
        <f>IFERROR(__xludf.DUMMYFUNCTION("""COMPUTED_VALUE"""),"OK")</f>
        <v>OK</v>
      </c>
      <c r="BA2" t="str">
        <f>IFERROR(__xludf.DUMMYFUNCTION("""COMPUTED_VALUE"""),"OK")</f>
        <v>OK</v>
      </c>
      <c r="BB2" t="str">
        <f>IFERROR(__xludf.DUMMYFUNCTION("""COMPUTED_VALUE"""),"OK")</f>
        <v>OK</v>
      </c>
      <c r="BC2" t="str">
        <f>IFERROR(__xludf.DUMMYFUNCTION("""COMPUTED_VALUE"""),"OK")</f>
        <v>OK</v>
      </c>
      <c r="BD2" t="str">
        <f>IFERROR(__xludf.DUMMYFUNCTION("""COMPUTED_VALUE"""),"OK")</f>
        <v>OK</v>
      </c>
      <c r="BE2" t="str">
        <f>IFERROR(__xludf.DUMMYFUNCTION("""COMPUTED_VALUE"""),"OK")</f>
        <v>OK</v>
      </c>
      <c r="BF2" t="str">
        <f>IFERROR(__xludf.DUMMYFUNCTION("""COMPUTED_VALUE"""),"OK")</f>
        <v>OK</v>
      </c>
      <c r="BG2" t="str">
        <f>IFERROR(__xludf.DUMMYFUNCTION("""COMPUTED_VALUE"""),"OK")</f>
        <v>OK</v>
      </c>
      <c r="BH2" t="str">
        <f>IFERROR(__xludf.DUMMYFUNCTION("""COMPUTED_VALUE"""),"OK")</f>
        <v>OK</v>
      </c>
      <c r="BI2" t="str">
        <f>IFERROR(__xludf.DUMMYFUNCTION("""COMPUTED_VALUE"""),"OK")</f>
        <v>OK</v>
      </c>
      <c r="BJ2" t="str">
        <f>IFERROR(__xludf.DUMMYFUNCTION("""COMPUTED_VALUE"""),"OK")</f>
        <v>OK</v>
      </c>
      <c r="BK2" t="str">
        <f>IFERROR(__xludf.DUMMYFUNCTION("""COMPUTED_VALUE"""),"OK")</f>
        <v>OK</v>
      </c>
      <c r="BL2" t="str">
        <f>IFERROR(__xludf.DUMMYFUNCTION("""COMPUTED_VALUE"""),"OK")</f>
        <v>OK</v>
      </c>
      <c r="BM2" t="str">
        <f>IFERROR(__xludf.DUMMYFUNCTION("""COMPUTED_VALUE"""),"OK")</f>
        <v>OK</v>
      </c>
      <c r="BN2" t="str">
        <f>IFERROR(__xludf.DUMMYFUNCTION("""COMPUTED_VALUE"""),"OK")</f>
        <v>OK</v>
      </c>
      <c r="BO2" t="str">
        <f>IFERROR(__xludf.DUMMYFUNCTION("""COMPUTED_VALUE"""),"OK")</f>
        <v>OK</v>
      </c>
      <c r="BP2" t="str">
        <f>IFERROR(__xludf.DUMMYFUNCTION("""COMPUTED_VALUE"""),"OK")</f>
        <v>OK</v>
      </c>
      <c r="BQ2" t="str">
        <f>IFERROR(__xludf.DUMMYFUNCTION("""COMPUTED_VALUE"""),"WA")</f>
        <v>WA</v>
      </c>
      <c r="BR2" t="str">
        <f>IFERROR(__xludf.DUMMYFUNCTION("""COMPUTED_VALUE"""),"WA")</f>
        <v>WA</v>
      </c>
      <c r="BS2" t="str">
        <f>IFERROR(__xludf.DUMMYFUNCTION("""COMPUTED_VALUE"""),"WA")</f>
        <v>WA</v>
      </c>
      <c r="BT2" t="str">
        <f>IFERROR(__xludf.DUMMYFUNCTION("""COMPUTED_VALUE"""),"WA")</f>
        <v>WA</v>
      </c>
      <c r="BU2" t="str">
        <f>IFERROR(__xludf.DUMMYFUNCTION("""COMPUTED_VALUE"""),"OK")</f>
        <v>OK</v>
      </c>
      <c r="BV2" t="str">
        <f>IFERROR(__xludf.DUMMYFUNCTION("""COMPUTED_VALUE"""),"WA")</f>
        <v>WA</v>
      </c>
      <c r="BW2" t="str">
        <f>IFERROR(__xludf.DUMMYFUNCTION("""COMPUTED_VALUE"""),"OK")</f>
        <v>OK</v>
      </c>
      <c r="BX2" t="str">
        <f>IFERROR(__xludf.DUMMYFUNCTION("""COMPUTED_VALUE"""),"OK")</f>
        <v>OK</v>
      </c>
      <c r="BY2" t="str">
        <f>IFERROR(__xludf.DUMMYFUNCTION("""COMPUTED_VALUE"""),"WA")</f>
        <v>WA</v>
      </c>
      <c r="BZ2" t="str">
        <f>IFERROR(__xludf.DUMMYFUNCTION("""COMPUTED_VALUE"""),"OK")</f>
        <v>OK</v>
      </c>
      <c r="CA2" t="str">
        <f>IFERROR(__xludf.DUMMYFUNCTION("""COMPUTED_VALUE"""),"OK")</f>
        <v>OK</v>
      </c>
      <c r="CB2" t="str">
        <f>IFERROR(__xludf.DUMMYFUNCTION("""COMPUTED_VALUE"""),"WA")</f>
        <v>WA</v>
      </c>
      <c r="CC2" t="str">
        <f>IFERROR(__xludf.DUMMYFUNCTION("""COMPUTED_VALUE"""),"WA")</f>
        <v>WA</v>
      </c>
      <c r="CD2" t="str">
        <f>IFERROR(__xludf.DUMMYFUNCTION("""COMPUTED_VALUE"""),"WA")</f>
        <v>WA</v>
      </c>
      <c r="CE2" t="str">
        <f>IFERROR(__xludf.DUMMYFUNCTION("""COMPUTED_VALUE"""),"WA")</f>
        <v>WA</v>
      </c>
      <c r="CF2" t="str">
        <f>IFERROR(__xludf.DUMMYFUNCTION("""COMPUTED_VALUE"""),"WA")</f>
        <v>WA</v>
      </c>
      <c r="CG2" t="str">
        <f>IFERROR(__xludf.DUMMYFUNCTION("""COMPUTED_VALUE"""),"WA")</f>
        <v>WA</v>
      </c>
      <c r="CH2" t="str">
        <f>IFERROR(__xludf.DUMMYFUNCTION("""COMPUTED_VALUE"""),"WA")</f>
        <v>WA</v>
      </c>
      <c r="CI2" t="str">
        <f>IFERROR(__xludf.DUMMYFUNCTION("""COMPUTED_VALUE"""),"WA")</f>
        <v>WA</v>
      </c>
      <c r="CJ2" t="str">
        <f>IFERROR(__xludf.DUMMYFUNCTION("""COMPUTED_VALUE"""),"WA")</f>
        <v>WA</v>
      </c>
      <c r="CK2" t="str">
        <f>IFERROR(__xludf.DUMMYFUNCTION("""COMPUTED_VALUE"""),"WA")</f>
        <v>WA</v>
      </c>
      <c r="CL2" t="str">
        <f>IFERROR(__xludf.DUMMYFUNCTION("""COMPUTED_VALUE"""),"OK")</f>
        <v>OK</v>
      </c>
      <c r="CM2" t="str">
        <f>IFERROR(__xludf.DUMMYFUNCTION("""COMPUTED_VALUE"""),"OK")</f>
        <v>OK</v>
      </c>
      <c r="CN2" t="str">
        <f>IFERROR(__xludf.DUMMYFUNCTION("""COMPUTED_VALUE"""),"RTE")</f>
        <v>RTE</v>
      </c>
      <c r="CO2" t="str">
        <f>IFERROR(__xludf.DUMMYFUNCTION("""COMPUTED_VALUE"""),"RTE")</f>
        <v>RTE</v>
      </c>
      <c r="CP2" t="str">
        <f>IFERROR(__xludf.DUMMYFUNCTION("""COMPUTED_VALUE"""),"RTE")</f>
        <v>RTE</v>
      </c>
      <c r="CQ2" t="str">
        <f>IFERROR(__xludf.DUMMYFUNCTION("""COMPUTED_VALUE"""),"RTE")</f>
        <v>RTE</v>
      </c>
      <c r="CR2" t="str">
        <f>IFERROR(__xludf.DUMMYFUNCTION("""COMPUTED_VALUE"""),"RTE")</f>
        <v>RTE</v>
      </c>
      <c r="CS2" t="str">
        <f>IFERROR(__xludf.DUMMYFUNCTION("""COMPUTED_VALUE"""),"RTE")</f>
        <v>RTE</v>
      </c>
      <c r="CT2" t="str">
        <f>IFERROR(__xludf.DUMMYFUNCTION("""COMPUTED_VALUE"""),"RTE")</f>
        <v>RTE</v>
      </c>
      <c r="CU2" t="str">
        <f>IFERROR(__xludf.DUMMYFUNCTION("""COMPUTED_VALUE"""),"RTE")</f>
        <v>RTE</v>
      </c>
      <c r="CV2" t="str">
        <f>IFERROR(__xludf.DUMMYFUNCTION("""COMPUTED_VALUE"""),"RTE")</f>
        <v>RTE</v>
      </c>
      <c r="CW2" t="str">
        <f>IFERROR(__xludf.DUMMYFUNCTION("""COMPUTED_VALUE"""),"RTE")</f>
        <v>RTE</v>
      </c>
      <c r="CX2" t="str">
        <f>IFERROR(__xludf.DUMMYFUNCTION("""COMPUTED_VALUE"""),"RTE")</f>
        <v>RTE</v>
      </c>
      <c r="CY2" t="str">
        <f>IFERROR(__xludf.DUMMYFUNCTION("""COMPUTED_VALUE"""),"RTE")</f>
        <v>RTE</v>
      </c>
      <c r="CZ2" t="str">
        <f>IFERROR(__xludf.DUMMYFUNCTION("""COMPUTED_VALUE"""),"x")</f>
        <v>x</v>
      </c>
      <c r="DA2" t="str">
        <f>IFERROR(__xludf.DUMMYFUNCTION("""COMPUTED_VALUE"""),"OK")</f>
        <v>OK</v>
      </c>
      <c r="DB2" t="str">
        <f>IFERROR(__xludf.DUMMYFUNCTION("""COMPUTED_VALUE"""),"OK")</f>
        <v>OK</v>
      </c>
      <c r="DC2" t="str">
        <f>IFERROR(__xludf.DUMMYFUNCTION("""COMPUTED_VALUE"""),"OK")</f>
        <v>OK</v>
      </c>
      <c r="DD2" t="str">
        <f>IFERROR(__xludf.DUMMYFUNCTION("""COMPUTED_VALUE"""),"OK")</f>
        <v>OK</v>
      </c>
      <c r="DE2" t="str">
        <f>IFERROR(__xludf.DUMMYFUNCTION("""COMPUTED_VALUE"""),"OK")</f>
        <v>OK</v>
      </c>
      <c r="DF2" t="str">
        <f>IFERROR(__xludf.DUMMYFUNCTION("""COMPUTED_VALUE"""),"OK")</f>
        <v>OK</v>
      </c>
      <c r="DG2" t="str">
        <f>IFERROR(__xludf.DUMMYFUNCTION("""COMPUTED_VALUE"""),"OK")</f>
        <v>OK</v>
      </c>
      <c r="DH2" t="str">
        <f>IFERROR(__xludf.DUMMYFUNCTION("""COMPUTED_VALUE"""),"OK")</f>
        <v>OK</v>
      </c>
      <c r="DI2" t="str">
        <f>IFERROR(__xludf.DUMMYFUNCTION("""COMPUTED_VALUE"""),"OK")</f>
        <v>OK</v>
      </c>
      <c r="DJ2" t="str">
        <f>IFERROR(__xludf.DUMMYFUNCTION("""COMPUTED_VALUE"""),"OK")</f>
        <v>OK</v>
      </c>
      <c r="DK2" t="str">
        <f>IFERROR(__xludf.DUMMYFUNCTION("""COMPUTED_VALUE"""),"OK")</f>
        <v>OK</v>
      </c>
      <c r="DL2" t="str">
        <f>IFERROR(__xludf.DUMMYFUNCTION("""COMPUTED_VALUE"""),"OK")</f>
        <v>OK</v>
      </c>
      <c r="DM2" t="str">
        <f>IFERROR(__xludf.DUMMYFUNCTION("""COMPUTED_VALUE"""),"OK")</f>
        <v>OK</v>
      </c>
      <c r="DN2" t="str">
        <f>IFERROR(__xludf.DUMMYFUNCTION("""COMPUTED_VALUE"""),"OK")</f>
        <v>OK</v>
      </c>
      <c r="DO2" t="str">
        <f>IFERROR(__xludf.DUMMYFUNCTION("""COMPUTED_VALUE"""),"OK")</f>
        <v>OK</v>
      </c>
      <c r="DP2" t="str">
        <f>IFERROR(__xludf.DUMMYFUNCTION("""COMPUTED_VALUE"""),"OK")</f>
        <v>OK</v>
      </c>
      <c r="DQ2" t="str">
        <f>IFERROR(__xludf.DUMMYFUNCTION("""COMPUTED_VALUE"""),"OK")</f>
        <v>OK</v>
      </c>
      <c r="DR2" t="str">
        <f>IFERROR(__xludf.DUMMYFUNCTION("""COMPUTED_VALUE"""),"OK")</f>
        <v>OK</v>
      </c>
      <c r="DS2" t="str">
        <f>IFERROR(__xludf.DUMMYFUNCTION("""COMPUTED_VALUE"""),"OK")</f>
        <v>OK</v>
      </c>
      <c r="DT2" t="str">
        <f>IFERROR(__xludf.DUMMYFUNCTION("""COMPUTED_VALUE"""),"OK")</f>
        <v>OK</v>
      </c>
      <c r="DU2" t="str">
        <f>IFERROR(__xludf.DUMMYFUNCTION("""COMPUTED_VALUE"""),"OK")</f>
        <v>OK</v>
      </c>
      <c r="DV2" t="str">
        <f>IFERROR(__xludf.DUMMYFUNCTION("""COMPUTED_VALUE"""),"OK")</f>
        <v>OK</v>
      </c>
      <c r="DW2" t="str">
        <f>IFERROR(__xludf.DUMMYFUNCTION("""COMPUTED_VALUE"""),"OK")</f>
        <v>OK</v>
      </c>
      <c r="DX2" t="str">
        <f>IFERROR(__xludf.DUMMYFUNCTION("""COMPUTED_VALUE"""),"OK")</f>
        <v>OK</v>
      </c>
      <c r="DY2" t="str">
        <f>IFERROR(__xludf.DUMMYFUNCTION("""COMPUTED_VALUE"""),"OK")</f>
        <v>OK</v>
      </c>
      <c r="DZ2" t="str">
        <f>IFERROR(__xludf.DUMMYFUNCTION("""COMPUTED_VALUE"""),"OK")</f>
        <v>OK</v>
      </c>
      <c r="EA2" t="str">
        <f>IFERROR(__xludf.DUMMYFUNCTION("""COMPUTED_VALUE"""),"OK")</f>
        <v>OK</v>
      </c>
      <c r="EB2" t="str">
        <f>IFERROR(__xludf.DUMMYFUNCTION("""COMPUTED_VALUE"""),"OK")</f>
        <v>OK</v>
      </c>
      <c r="EC2" t="str">
        <f>IFERROR(__xludf.DUMMYFUNCTION("""COMPUTED_VALUE"""),"OK")</f>
        <v>OK</v>
      </c>
      <c r="ED2" t="str">
        <f>IFERROR(__xludf.DUMMYFUNCTION("""COMPUTED_VALUE"""),"OK")</f>
        <v>OK</v>
      </c>
      <c r="EE2" t="str">
        <f>IFERROR(__xludf.DUMMYFUNCTION("""COMPUTED_VALUE"""),"OK")</f>
        <v>OK</v>
      </c>
      <c r="EF2" t="str">
        <f>IFERROR(__xludf.DUMMYFUNCTION("""COMPUTED_VALUE"""),"OK")</f>
        <v>OK</v>
      </c>
      <c r="EG2" t="str">
        <f>IFERROR(__xludf.DUMMYFUNCTION("""COMPUTED_VALUE"""),"OK")</f>
        <v>OK</v>
      </c>
      <c r="EH2" t="str">
        <f>IFERROR(__xludf.DUMMYFUNCTION("""COMPUTED_VALUE"""),"OK")</f>
        <v>OK</v>
      </c>
      <c r="EI2" t="str">
        <f>IFERROR(__xludf.DUMMYFUNCTION("""COMPUTED_VALUE"""),"OK")</f>
        <v>OK</v>
      </c>
      <c r="EJ2" t="str">
        <f>IFERROR(__xludf.DUMMYFUNCTION("""COMPUTED_VALUE"""),"WA")</f>
        <v>WA</v>
      </c>
      <c r="EK2" t="str">
        <f>IFERROR(__xludf.DUMMYFUNCTION("""COMPUTED_VALUE"""),"OK")</f>
        <v>OK</v>
      </c>
      <c r="EL2" t="str">
        <f>IFERROR(__xludf.DUMMYFUNCTION("""COMPUTED_VALUE"""),"OK")</f>
        <v>OK</v>
      </c>
      <c r="EM2" t="str">
        <f>IFERROR(__xludf.DUMMYFUNCTION("""COMPUTED_VALUE"""),"OK")</f>
        <v>OK</v>
      </c>
      <c r="EN2" t="str">
        <f>IFERROR(__xludf.DUMMYFUNCTION("""COMPUTED_VALUE"""),"OK")</f>
        <v>OK</v>
      </c>
      <c r="EO2" t="str">
        <f>IFERROR(__xludf.DUMMYFUNCTION("""COMPUTED_VALUE"""),"OK")</f>
        <v>OK</v>
      </c>
      <c r="EP2" t="str">
        <f>IFERROR(__xludf.DUMMYFUNCTION("""COMPUTED_VALUE"""),"OK")</f>
        <v>OK</v>
      </c>
      <c r="EQ2" t="str">
        <f>IFERROR(__xludf.DUMMYFUNCTION("""COMPUTED_VALUE"""),"OK")</f>
        <v>OK</v>
      </c>
      <c r="ER2" t="str">
        <f>IFERROR(__xludf.DUMMYFUNCTION("""COMPUTED_VALUE"""),"OK")</f>
        <v>OK</v>
      </c>
      <c r="ES2" t="str">
        <f>IFERROR(__xludf.DUMMYFUNCTION("""COMPUTED_VALUE"""),"OK")</f>
        <v>OK</v>
      </c>
      <c r="ET2" t="str">
        <f>IFERROR(__xludf.DUMMYFUNCTION("""COMPUTED_VALUE"""),"OK")</f>
        <v>OK</v>
      </c>
      <c r="EU2" t="str">
        <f>IFERROR(__xludf.DUMMYFUNCTION("""COMPUTED_VALUE"""),"OK")</f>
        <v>OK</v>
      </c>
      <c r="EV2" t="str">
        <f>IFERROR(__xludf.DUMMYFUNCTION("""COMPUTED_VALUE"""),"OK")</f>
        <v>OK</v>
      </c>
      <c r="EW2" t="str">
        <f>IFERROR(__xludf.DUMMYFUNCTION("""COMPUTED_VALUE"""),"WA")</f>
        <v>WA</v>
      </c>
      <c r="EX2" t="str">
        <f>IFERROR(__xludf.DUMMYFUNCTION("""COMPUTED_VALUE"""),"OK")</f>
        <v>OK</v>
      </c>
      <c r="EY2" t="str">
        <f>IFERROR(__xludf.DUMMYFUNCTION("""COMPUTED_VALUE"""),"OK")</f>
        <v>OK</v>
      </c>
      <c r="EZ2" t="str">
        <f>IFERROR(__xludf.DUMMYFUNCTION("""COMPUTED_VALUE"""),"OK")</f>
        <v>OK</v>
      </c>
      <c r="FA2" t="str">
        <f>IFERROR(__xludf.DUMMYFUNCTION("""COMPUTED_VALUE"""),"WA")</f>
        <v>WA</v>
      </c>
      <c r="FB2" t="str">
        <f>IFERROR(__xludf.DUMMYFUNCTION("""COMPUTED_VALUE"""),"OK")</f>
        <v>OK</v>
      </c>
      <c r="FC2" t="str">
        <f>IFERROR(__xludf.DUMMYFUNCTION("""COMPUTED_VALUE"""),"OK")</f>
        <v>OK</v>
      </c>
      <c r="FD2" t="str">
        <f>IFERROR(__xludf.DUMMYFUNCTION("""COMPUTED_VALUE"""),"OK")</f>
        <v>OK</v>
      </c>
      <c r="FE2" t="str">
        <f>IFERROR(__xludf.DUMMYFUNCTION("""COMPUTED_VALUE"""),"OK")</f>
        <v>OK</v>
      </c>
      <c r="FF2" t="str">
        <f>IFERROR(__xludf.DUMMYFUNCTION("""COMPUTED_VALUE"""),"OK")</f>
        <v>OK</v>
      </c>
      <c r="FG2" t="str">
        <f>IFERROR(__xludf.DUMMYFUNCTION("""COMPUTED_VALUE"""),"x")</f>
        <v>x</v>
      </c>
      <c r="FH2" t="str">
        <f>IFERROR(__xludf.DUMMYFUNCTION("""COMPUTED_VALUE"""),"OK")</f>
        <v>OK</v>
      </c>
      <c r="FI2" t="str">
        <f>IFERROR(__xludf.DUMMYFUNCTION("""COMPUTED_VALUE"""),"OK")</f>
        <v>OK</v>
      </c>
      <c r="FJ2" t="str">
        <f>IFERROR(__xludf.DUMMYFUNCTION("""COMPUTED_VALUE"""),"OK")</f>
        <v>OK</v>
      </c>
      <c r="FK2" t="str">
        <f>IFERROR(__xludf.DUMMYFUNCTION("""COMPUTED_VALUE"""),"OK")</f>
        <v>OK</v>
      </c>
      <c r="FL2" t="str">
        <f>IFERROR(__xludf.DUMMYFUNCTION("""COMPUTED_VALUE"""),"x")</f>
        <v>x</v>
      </c>
      <c r="FM2" t="str">
        <f>IFERROR(__xludf.DUMMYFUNCTION("""COMPUTED_VALUE"""),"OK")</f>
        <v>OK</v>
      </c>
      <c r="FN2" t="str">
        <f>IFERROR(__xludf.DUMMYFUNCTION("""COMPUTED_VALUE"""),"OK")</f>
        <v>OK</v>
      </c>
      <c r="FO2" t="str">
        <f>IFERROR(__xludf.DUMMYFUNCTION("""COMPUTED_VALUE"""),"OK")</f>
        <v>OK</v>
      </c>
      <c r="FP2" t="str">
        <f>IFERROR(__xludf.DUMMYFUNCTION("""COMPUTED_VALUE"""),"OK")</f>
        <v>OK</v>
      </c>
      <c r="FQ2" t="str">
        <f>IFERROR(__xludf.DUMMYFUNCTION("""COMPUTED_VALUE"""),"OK")</f>
        <v>OK</v>
      </c>
      <c r="FR2" t="str">
        <f>IFERROR(__xludf.DUMMYFUNCTION("""COMPUTED_VALUE"""),"OK")</f>
        <v>OK</v>
      </c>
      <c r="FS2" t="str">
        <f>IFERROR(__xludf.DUMMYFUNCTION("""COMPUTED_VALUE"""),"OK")</f>
        <v>OK</v>
      </c>
      <c r="FT2" t="str">
        <f>IFERROR(__xludf.DUMMYFUNCTION("""COMPUTED_VALUE"""),"OK")</f>
        <v>OK</v>
      </c>
      <c r="FU2" t="str">
        <f>IFERROR(__xludf.DUMMYFUNCTION("""COMPUTED_VALUE"""),"OK")</f>
        <v>OK</v>
      </c>
      <c r="FV2" t="str">
        <f>IFERROR(__xludf.DUMMYFUNCTION("""COMPUTED_VALUE"""),"OK")</f>
        <v>OK</v>
      </c>
      <c r="FW2" t="str">
        <f>IFERROR(__xludf.DUMMYFUNCTION("""COMPUTED_VALUE"""),"OK")</f>
        <v>OK</v>
      </c>
      <c r="FX2" t="str">
        <f>IFERROR(__xludf.DUMMYFUNCTION("""COMPUTED_VALUE"""),"OK")</f>
        <v>OK</v>
      </c>
      <c r="FY2" t="str">
        <f>IFERROR(__xludf.DUMMYFUNCTION("""COMPUTED_VALUE"""),"OK")</f>
        <v>OK</v>
      </c>
      <c r="FZ2" t="str">
        <f>IFERROR(__xludf.DUMMYFUNCTION("""COMPUTED_VALUE"""),"OK")</f>
        <v>OK</v>
      </c>
      <c r="GA2" t="str">
        <f>IFERROR(__xludf.DUMMYFUNCTION("""COMPUTED_VALUE"""),"OK")</f>
        <v>OK</v>
      </c>
      <c r="GB2" t="str">
        <f>IFERROR(__xludf.DUMMYFUNCTION("""COMPUTED_VALUE"""),"OK")</f>
        <v>OK</v>
      </c>
      <c r="GC2" t="str">
        <f>IFERROR(__xludf.DUMMYFUNCTION("""COMPUTED_VALUE"""),"OK")</f>
        <v>OK</v>
      </c>
      <c r="GD2" t="str">
        <f>IFERROR(__xludf.DUMMYFUNCTION("""COMPUTED_VALUE"""),"OK")</f>
        <v>OK</v>
      </c>
      <c r="GE2" t="str">
        <f>IFERROR(__xludf.DUMMYFUNCTION("""COMPUTED_VALUE"""),"OK")</f>
        <v>OK</v>
      </c>
      <c r="GF2" t="str">
        <f>IFERROR(__xludf.DUMMYFUNCTION("""COMPUTED_VALUE"""),"OK")</f>
        <v>OK</v>
      </c>
      <c r="GG2" t="str">
        <f>IFERROR(__xludf.DUMMYFUNCTION("""COMPUTED_VALUE"""),"OK")</f>
        <v>OK</v>
      </c>
      <c r="GH2" t="str">
        <f>IFERROR(__xludf.DUMMYFUNCTION("""COMPUTED_VALUE"""),"OK")</f>
        <v>OK</v>
      </c>
      <c r="GI2" t="str">
        <f>IFERROR(__xludf.DUMMYFUNCTION("""COMPUTED_VALUE"""),"OK")</f>
        <v>OK</v>
      </c>
      <c r="GJ2" t="str">
        <f>IFERROR(__xludf.DUMMYFUNCTION("""COMPUTED_VALUE"""),"OK")</f>
        <v>OK</v>
      </c>
      <c r="GK2" t="str">
        <f>IFERROR(__xludf.DUMMYFUNCTION("""COMPUTED_VALUE"""),"OK")</f>
        <v>OK</v>
      </c>
      <c r="GL2" t="str">
        <f>IFERROR(__xludf.DUMMYFUNCTION("""COMPUTED_VALUE"""),"OK")</f>
        <v>OK</v>
      </c>
      <c r="GM2" t="str">
        <f>IFERROR(__xludf.DUMMYFUNCTION("""COMPUTED_VALUE"""),"OK")</f>
        <v>OK</v>
      </c>
      <c r="GN2" t="str">
        <f>IFERROR(__xludf.DUMMYFUNCTION("""COMPUTED_VALUE"""),"OK")</f>
        <v>OK</v>
      </c>
      <c r="GO2" t="str">
        <f>IFERROR(__xludf.DUMMYFUNCTION("""COMPUTED_VALUE"""),"OK")</f>
        <v>OK</v>
      </c>
      <c r="GP2" t="str">
        <f>IFERROR(__xludf.DUMMYFUNCTION("""COMPUTED_VALUE"""),"OK")</f>
        <v>OK</v>
      </c>
      <c r="GQ2" t="str">
        <f>IFERROR(__xludf.DUMMYFUNCTION("""COMPUTED_VALUE"""),"OK")</f>
        <v>OK</v>
      </c>
      <c r="GR2" t="str">
        <f>IFERROR(__xludf.DUMMYFUNCTION("""COMPUTED_VALUE"""),"OK")</f>
        <v>OK</v>
      </c>
      <c r="GS2" t="str">
        <f>IFERROR(__xludf.DUMMYFUNCTION("""COMPUTED_VALUE"""),"OK")</f>
        <v>OK</v>
      </c>
      <c r="GT2" t="str">
        <f>IFERROR(__xludf.DUMMYFUNCTION("""COMPUTED_VALUE"""),"OK")</f>
        <v>OK</v>
      </c>
      <c r="GU2" t="str">
        <f>IFERROR(__xludf.DUMMYFUNCTION("""COMPUTED_VALUE"""),"OK")</f>
        <v>OK</v>
      </c>
      <c r="GV2" t="str">
        <f>IFERROR(__xludf.DUMMYFUNCTION("""COMPUTED_VALUE"""),"OK")</f>
        <v>OK</v>
      </c>
      <c r="GW2" t="str">
        <f>IFERROR(__xludf.DUMMYFUNCTION("""COMPUTED_VALUE"""),"OK")</f>
        <v>OK</v>
      </c>
      <c r="GX2" t="str">
        <f>IFERROR(__xludf.DUMMYFUNCTION("""COMPUTED_VALUE"""),"OK")</f>
        <v>OK</v>
      </c>
      <c r="GY2" t="str">
        <f>IFERROR(__xludf.DUMMYFUNCTION("""COMPUTED_VALUE"""),"OK")</f>
        <v>OK</v>
      </c>
      <c r="GZ2" t="str">
        <f>IFERROR(__xludf.DUMMYFUNCTION("""COMPUTED_VALUE"""),"OK")</f>
        <v>OK</v>
      </c>
      <c r="HA2" t="str">
        <f>IFERROR(__xludf.DUMMYFUNCTION("""COMPUTED_VALUE"""),"OK")</f>
        <v>OK</v>
      </c>
      <c r="HB2" t="str">
        <f>IFERROR(__xludf.DUMMYFUNCTION("""COMPUTED_VALUE"""),"OK")</f>
        <v>OK</v>
      </c>
      <c r="HC2" t="str">
        <f>IFERROR(__xludf.DUMMYFUNCTION("""COMPUTED_VALUE"""),"OK")</f>
        <v>OK</v>
      </c>
      <c r="HD2" t="str">
        <f>IFERROR(__xludf.DUMMYFUNCTION("""COMPUTED_VALUE"""),"OK")</f>
        <v>OK</v>
      </c>
      <c r="HE2" t="str">
        <f>IFERROR(__xludf.DUMMYFUNCTION("""COMPUTED_VALUE"""),"OK")</f>
        <v>OK</v>
      </c>
      <c r="HF2" t="str">
        <f>IFERROR(__xludf.DUMMYFUNCTION("""COMPUTED_VALUE"""),"OK")</f>
        <v>OK</v>
      </c>
      <c r="HG2" t="str">
        <f>IFERROR(__xludf.DUMMYFUNCTION("""COMPUTED_VALUE"""),"OK")</f>
        <v>OK</v>
      </c>
      <c r="HH2" t="str">
        <f>IFERROR(__xludf.DUMMYFUNCTION("""COMPUTED_VALUE"""),"OK")</f>
        <v>OK</v>
      </c>
      <c r="HI2" t="str">
        <f>IFERROR(__xludf.DUMMYFUNCTION("""COMPUTED_VALUE"""),"OK")</f>
        <v>OK</v>
      </c>
      <c r="HJ2" t="str">
        <f>IFERROR(__xludf.DUMMYFUNCTION("""COMPUTED_VALUE"""),"OK")</f>
        <v>OK</v>
      </c>
      <c r="HK2" t="str">
        <f>IFERROR(__xludf.DUMMYFUNCTION("""COMPUTED_VALUE"""),"OK")</f>
        <v>OK</v>
      </c>
      <c r="HL2" t="str">
        <f>IFERROR(__xludf.DUMMYFUNCTION("""COMPUTED_VALUE"""),"OK")</f>
        <v>OK</v>
      </c>
      <c r="HM2" t="str">
        <f>IFERROR(__xludf.DUMMYFUNCTION("""COMPUTED_VALUE"""),"OK")</f>
        <v>OK</v>
      </c>
      <c r="HN2" t="str">
        <f>IFERROR(__xludf.DUMMYFUNCTION("""COMPUTED_VALUE"""),"OK")</f>
        <v>OK</v>
      </c>
      <c r="HO2" t="str">
        <f>IFERROR(__xludf.DUMMYFUNCTION("""COMPUTED_VALUE"""),"OK")</f>
        <v>OK</v>
      </c>
      <c r="HP2" t="str">
        <f>IFERROR(__xludf.DUMMYFUNCTION("""COMPUTED_VALUE"""),"OK")</f>
        <v>OK</v>
      </c>
      <c r="HQ2" t="str">
        <f>IFERROR(__xludf.DUMMYFUNCTION("""COMPUTED_VALUE"""),"OK")</f>
        <v>OK</v>
      </c>
      <c r="HR2" t="str">
        <f>IFERROR(__xludf.DUMMYFUNCTION("""COMPUTED_VALUE"""),"x")</f>
        <v>x</v>
      </c>
      <c r="HS2" t="str">
        <f>IFERROR(__xludf.DUMMYFUNCTION("""COMPUTED_VALUE"""),"OK")</f>
        <v>OK</v>
      </c>
      <c r="HT2" t="str">
        <f>IFERROR(__xludf.DUMMYFUNCTION("""COMPUTED_VALUE"""),"OK")</f>
        <v>OK</v>
      </c>
      <c r="HU2" t="str">
        <f>IFERROR(__xludf.DUMMYFUNCTION("""COMPUTED_VALUE"""),"OK")</f>
        <v>OK</v>
      </c>
      <c r="HV2" t="str">
        <f>IFERROR(__xludf.DUMMYFUNCTION("""COMPUTED_VALUE"""),"OK")</f>
        <v>OK</v>
      </c>
      <c r="HW2" t="str">
        <f>IFERROR(__xludf.DUMMYFUNCTION("""COMPUTED_VALUE"""),"OK")</f>
        <v>OK</v>
      </c>
      <c r="HX2" t="str">
        <f>IFERROR(__xludf.DUMMYFUNCTION("""COMPUTED_VALUE"""),"OK")</f>
        <v>OK</v>
      </c>
      <c r="HY2" t="str">
        <f>IFERROR(__xludf.DUMMYFUNCTION("""COMPUTED_VALUE"""),"OK")</f>
        <v>OK</v>
      </c>
      <c r="HZ2" t="str">
        <f>IFERROR(__xludf.DUMMYFUNCTION("""COMPUTED_VALUE"""),"OK")</f>
        <v>OK</v>
      </c>
      <c r="IA2" t="str">
        <f>IFERROR(__xludf.DUMMYFUNCTION("""COMPUTED_VALUE"""),"OK")</f>
        <v>OK</v>
      </c>
      <c r="IB2" t="str">
        <f>IFERROR(__xludf.DUMMYFUNCTION("""COMPUTED_VALUE"""),"OK")</f>
        <v>OK</v>
      </c>
      <c r="IC2" t="str">
        <f>IFERROR(__xludf.DUMMYFUNCTION("""COMPUTED_VALUE"""),"OK")</f>
        <v>OK</v>
      </c>
      <c r="ID2" t="str">
        <f>IFERROR(__xludf.DUMMYFUNCTION("""COMPUTED_VALUE"""),"OK")</f>
        <v>OK</v>
      </c>
      <c r="IE2" t="str">
        <f>IFERROR(__xludf.DUMMYFUNCTION("""COMPUTED_VALUE"""),"OK")</f>
        <v>OK</v>
      </c>
      <c r="IF2" t="str">
        <f>IFERROR(__xludf.DUMMYFUNCTION("""COMPUTED_VALUE"""),"OK")</f>
        <v>OK</v>
      </c>
      <c r="IG2" t="str">
        <f>IFERROR(__xludf.DUMMYFUNCTION("""COMPUTED_VALUE"""),"OK")</f>
        <v>OK</v>
      </c>
      <c r="IH2" t="str">
        <f>IFERROR(__xludf.DUMMYFUNCTION("""COMPUTED_VALUE"""),"OK")</f>
        <v>OK</v>
      </c>
      <c r="II2" t="str">
        <f>IFERROR(__xludf.DUMMYFUNCTION("""COMPUTED_VALUE"""),"OK")</f>
        <v>OK</v>
      </c>
      <c r="IJ2" t="str">
        <f>IFERROR(__xludf.DUMMYFUNCTION("""COMPUTED_VALUE"""),"OK")</f>
        <v>OK</v>
      </c>
      <c r="IK2" t="str">
        <f>IFERROR(__xludf.DUMMYFUNCTION("""COMPUTED_VALUE"""),"OK")</f>
        <v>OK</v>
      </c>
      <c r="IL2" t="str">
        <f>IFERROR(__xludf.DUMMYFUNCTION("""COMPUTED_VALUE"""),"OK")</f>
        <v>OK</v>
      </c>
      <c r="IM2" t="str">
        <f>IFERROR(__xludf.DUMMYFUNCTION("""COMPUTED_VALUE"""),"OK")</f>
        <v>OK</v>
      </c>
      <c r="IN2" t="str">
        <f>IFERROR(__xludf.DUMMYFUNCTION("""COMPUTED_VALUE"""),"OK")</f>
        <v>OK</v>
      </c>
      <c r="IO2" t="str">
        <f>IFERROR(__xludf.DUMMYFUNCTION("""COMPUTED_VALUE"""),"OK")</f>
        <v>OK</v>
      </c>
      <c r="IP2" t="str">
        <f>IFERROR(__xludf.DUMMYFUNCTION("""COMPUTED_VALUE"""),"OK")</f>
        <v>OK</v>
      </c>
      <c r="IQ2" t="str">
        <f>IFERROR(__xludf.DUMMYFUNCTION("""COMPUTED_VALUE"""),"OK")</f>
        <v>OK</v>
      </c>
      <c r="IR2" t="str">
        <f>IFERROR(__xludf.DUMMYFUNCTION("""COMPUTED_VALUE"""),"OK")</f>
        <v>OK</v>
      </c>
      <c r="IS2" t="str">
        <f>IFERROR(__xludf.DUMMYFUNCTION("""COMPUTED_VALUE"""),"OK")</f>
        <v>OK</v>
      </c>
      <c r="IT2" t="str">
        <f>IFERROR(__xludf.DUMMYFUNCTION("""COMPUTED_VALUE"""),"MLE")</f>
        <v>MLE</v>
      </c>
      <c r="IU2" t="str">
        <f>IFERROR(__xludf.DUMMYFUNCTION("""COMPUTED_VALUE"""),"MLE")</f>
        <v>MLE</v>
      </c>
      <c r="IV2" t="str">
        <f>IFERROR(__xludf.DUMMYFUNCTION("""COMPUTED_VALUE"""),"MLE")</f>
        <v>MLE</v>
      </c>
      <c r="IW2" t="str">
        <f>IFERROR(__xludf.DUMMYFUNCTION("""COMPUTED_VALUE"""),"MLE")</f>
        <v>MLE</v>
      </c>
      <c r="IX2" t="str">
        <f>IFERROR(__xludf.DUMMYFUNCTION("""COMPUTED_VALUE"""),"MLE")</f>
        <v>MLE</v>
      </c>
      <c r="IY2" t="str">
        <f>IFERROR(__xludf.DUMMYFUNCTION("""COMPUTED_VALUE"""),"MLE")</f>
        <v>MLE</v>
      </c>
      <c r="IZ2" t="str">
        <f>IFERROR(__xludf.DUMMYFUNCTION("""COMPUTED_VALUE"""),"MLE")</f>
        <v>MLE</v>
      </c>
      <c r="JA2" t="str">
        <f>IFERROR(__xludf.DUMMYFUNCTION("""COMPUTED_VALUE"""),"MLE")</f>
        <v>MLE</v>
      </c>
      <c r="JB2" t="str">
        <f>IFERROR(__xludf.DUMMYFUNCTION("""COMPUTED_VALUE"""),"MLE")</f>
        <v>MLE</v>
      </c>
      <c r="JC2" t="str">
        <f>IFERROR(__xludf.DUMMYFUNCTION("""COMPUTED_VALUE"""),"MLE")</f>
        <v>MLE</v>
      </c>
      <c r="JD2" t="str">
        <f>IFERROR(__xludf.DUMMYFUNCTION("""COMPUTED_VALUE"""),"MLE")</f>
        <v>MLE</v>
      </c>
      <c r="JE2" t="str">
        <f>IFERROR(__xludf.DUMMYFUNCTION("""COMPUTED_VALUE"""),"MLE")</f>
        <v>MLE</v>
      </c>
      <c r="JF2" t="str">
        <f>IFERROR(__xludf.DUMMYFUNCTION("""COMPUTED_VALUE"""),"MLE")</f>
        <v>MLE</v>
      </c>
      <c r="JG2" t="str">
        <f>IFERROR(__xludf.DUMMYFUNCTION("""COMPUTED_VALUE"""),"MLE")</f>
        <v>MLE</v>
      </c>
      <c r="JH2" t="str">
        <f>IFERROR(__xludf.DUMMYFUNCTION("""COMPUTED_VALUE"""),"MLE")</f>
        <v>MLE</v>
      </c>
      <c r="JI2" t="str">
        <f>IFERROR(__xludf.DUMMYFUNCTION("""COMPUTED_VALUE"""),"MLE")</f>
        <v>MLE</v>
      </c>
      <c r="JJ2" t="str">
        <f>IFERROR(__xludf.DUMMYFUNCTION("""COMPUTED_VALUE"""),"MLE")</f>
        <v>MLE</v>
      </c>
      <c r="JK2" t="str">
        <f>IFERROR(__xludf.DUMMYFUNCTION("""COMPUTED_VALUE"""),"MLE")</f>
        <v>MLE</v>
      </c>
      <c r="JL2" t="str">
        <f>IFERROR(__xludf.DUMMYFUNCTION("""COMPUTED_VALUE"""),"x")</f>
        <v>x</v>
      </c>
      <c r="JM2" t="str">
        <f>IFERROR(__xludf.DUMMYFUNCTION("""COMPUTED_VALUE"""),"x")</f>
        <v>x</v>
      </c>
      <c r="JN2">
        <f>IFERROR(__xludf.DUMMYFUNCTION("""COMPUTED_VALUE"""),1.0)</f>
        <v>1</v>
      </c>
      <c r="JO2">
        <f>IFERROR(__xludf.DUMMYFUNCTION("""COMPUTED_VALUE"""),1.0)</f>
        <v>1</v>
      </c>
      <c r="JP2">
        <f>IFERROR(__xludf.DUMMYFUNCTION("""COMPUTED_VALUE"""),1.0)</f>
        <v>1</v>
      </c>
      <c r="JQ2">
        <f>IFERROR(__xludf.DUMMYFUNCTION("""COMPUTED_VALUE"""),1.0)</f>
        <v>1</v>
      </c>
      <c r="JR2">
        <f>IFERROR(__xludf.DUMMYFUNCTION("""COMPUTED_VALUE"""),1.0)</f>
        <v>1</v>
      </c>
      <c r="JS2">
        <f>IFERROR(__xludf.DUMMYFUNCTION("""COMPUTED_VALUE"""),1.0)</f>
        <v>1</v>
      </c>
      <c r="JT2">
        <f>IFERROR(__xludf.DUMMYFUNCTION("""COMPUTED_VALUE"""),1.0)</f>
        <v>1</v>
      </c>
      <c r="JU2">
        <f>IFERROR(__xludf.DUMMYFUNCTION("""COMPUTED_VALUE"""),1.0)</f>
        <v>1</v>
      </c>
      <c r="JV2">
        <f>IFERROR(__xludf.DUMMYFUNCTION("""COMPUTED_VALUE"""),1.0)</f>
        <v>1</v>
      </c>
      <c r="JW2">
        <f>IFERROR(__xludf.DUMMYFUNCTION("""COMPUTED_VALUE"""),1.0)</f>
        <v>1</v>
      </c>
      <c r="JX2">
        <f>IFERROR(__xludf.DUMMYFUNCTION("""COMPUTED_VALUE"""),1.0)</f>
        <v>1</v>
      </c>
      <c r="JY2">
        <f>IFERROR(__xludf.DUMMYFUNCTION("""COMPUTED_VALUE"""),1.0)</f>
        <v>1</v>
      </c>
      <c r="JZ2">
        <f>IFERROR(__xludf.DUMMYFUNCTION("""COMPUTED_VALUE"""),1.0)</f>
        <v>1</v>
      </c>
      <c r="KA2">
        <f>IFERROR(__xludf.DUMMYFUNCTION("""COMPUTED_VALUE"""),1.0)</f>
        <v>1</v>
      </c>
      <c r="KB2">
        <f>IFERROR(__xludf.DUMMYFUNCTION("""COMPUTED_VALUE"""),1.0)</f>
        <v>1</v>
      </c>
      <c r="KC2">
        <f>IFERROR(__xludf.DUMMYFUNCTION("""COMPUTED_VALUE"""),1.0)</f>
        <v>1</v>
      </c>
      <c r="KD2">
        <f>IFERROR(__xludf.DUMMYFUNCTION("""COMPUTED_VALUE"""),1.0)</f>
        <v>1</v>
      </c>
      <c r="KE2">
        <f>IFERROR(__xludf.DUMMYFUNCTION("""COMPUTED_VALUE"""),1.0)</f>
        <v>1</v>
      </c>
      <c r="KF2">
        <f>IFERROR(__xludf.DUMMYFUNCTION("""COMPUTED_VALUE"""),1.0)</f>
        <v>1</v>
      </c>
      <c r="KG2">
        <f>IFERROR(__xludf.DUMMYFUNCTION("""COMPUTED_VALUE"""),1.0)</f>
        <v>1</v>
      </c>
      <c r="KH2" t="str">
        <f>IFERROR(__xludf.DUMMYFUNCTION("""COMPUTED_VALUE"""),"x")</f>
        <v>x</v>
      </c>
      <c r="KI2">
        <f>IFERROR(__xludf.DUMMYFUNCTION("""COMPUTED_VALUE"""),1.0)</f>
        <v>1</v>
      </c>
      <c r="KJ2">
        <f>IFERROR(__xludf.DUMMYFUNCTION("""COMPUTED_VALUE"""),1.0)</f>
        <v>1</v>
      </c>
      <c r="KK2">
        <f>IFERROR(__xludf.DUMMYFUNCTION("""COMPUTED_VALUE"""),1.0)</f>
        <v>1</v>
      </c>
      <c r="KL2">
        <f>IFERROR(__xludf.DUMMYFUNCTION("""COMPUTED_VALUE"""),1.0)</f>
        <v>1</v>
      </c>
      <c r="KM2">
        <f>IFERROR(__xludf.DUMMYFUNCTION("""COMPUTED_VALUE"""),1.0)</f>
        <v>1</v>
      </c>
      <c r="KN2">
        <f>IFERROR(__xludf.DUMMYFUNCTION("""COMPUTED_VALUE"""),1.0)</f>
        <v>1</v>
      </c>
      <c r="KO2">
        <f>IFERROR(__xludf.DUMMYFUNCTION("""COMPUTED_VALUE"""),1.0)</f>
        <v>1</v>
      </c>
      <c r="KP2">
        <f>IFERROR(__xludf.DUMMYFUNCTION("""COMPUTED_VALUE"""),1.0)</f>
        <v>1</v>
      </c>
      <c r="KQ2">
        <f>IFERROR(__xludf.DUMMYFUNCTION("""COMPUTED_VALUE"""),1.0)</f>
        <v>1</v>
      </c>
      <c r="KR2">
        <f>IFERROR(__xludf.DUMMYFUNCTION("""COMPUTED_VALUE"""),1.0)</f>
        <v>1</v>
      </c>
      <c r="KS2">
        <f>IFERROR(__xludf.DUMMYFUNCTION("""COMPUTED_VALUE"""),1.0)</f>
        <v>1</v>
      </c>
      <c r="KT2">
        <f>IFERROR(__xludf.DUMMYFUNCTION("""COMPUTED_VALUE"""),1.0)</f>
        <v>1</v>
      </c>
      <c r="KU2">
        <f>IFERROR(__xludf.DUMMYFUNCTION("""COMPUTED_VALUE"""),1.0)</f>
        <v>1</v>
      </c>
      <c r="KV2">
        <f>IFERROR(__xludf.DUMMYFUNCTION("""COMPUTED_VALUE"""),1.0)</f>
        <v>1</v>
      </c>
      <c r="KW2">
        <f>IFERROR(__xludf.DUMMYFUNCTION("""COMPUTED_VALUE"""),1.0)</f>
        <v>1</v>
      </c>
      <c r="KX2">
        <f>IFERROR(__xludf.DUMMYFUNCTION("""COMPUTED_VALUE"""),1.0)</f>
        <v>1</v>
      </c>
      <c r="KY2">
        <f>IFERROR(__xludf.DUMMYFUNCTION("""COMPUTED_VALUE"""),1.0)</f>
        <v>1</v>
      </c>
      <c r="KZ2">
        <f>IFERROR(__xludf.DUMMYFUNCTION("""COMPUTED_VALUE"""),1.0)</f>
        <v>1</v>
      </c>
      <c r="LA2">
        <f>IFERROR(__xludf.DUMMYFUNCTION("""COMPUTED_VALUE"""),1.0)</f>
        <v>1</v>
      </c>
      <c r="LB2">
        <f>IFERROR(__xludf.DUMMYFUNCTION("""COMPUTED_VALUE"""),1.0)</f>
        <v>1</v>
      </c>
      <c r="LC2">
        <f>IFERROR(__xludf.DUMMYFUNCTION("""COMPUTED_VALUE"""),1.0)</f>
        <v>1</v>
      </c>
      <c r="LD2">
        <f>IFERROR(__xludf.DUMMYFUNCTION("""COMPUTED_VALUE"""),1.0)</f>
        <v>1</v>
      </c>
      <c r="LE2">
        <f>IFERROR(__xludf.DUMMYFUNCTION("""COMPUTED_VALUE"""),1.0)</f>
        <v>1</v>
      </c>
      <c r="LF2">
        <f>IFERROR(__xludf.DUMMYFUNCTION("""COMPUTED_VALUE"""),1.0)</f>
        <v>1</v>
      </c>
      <c r="LG2">
        <f>IFERROR(__xludf.DUMMYFUNCTION("""COMPUTED_VALUE"""),1.0)</f>
        <v>1</v>
      </c>
      <c r="LH2">
        <f>IFERROR(__xludf.DUMMYFUNCTION("""COMPUTED_VALUE"""),1.0)</f>
        <v>1</v>
      </c>
      <c r="LI2">
        <f>IFERROR(__xludf.DUMMYFUNCTION("""COMPUTED_VALUE"""),0.0)</f>
        <v>0</v>
      </c>
      <c r="LJ2">
        <f>IFERROR(__xludf.DUMMYFUNCTION("""COMPUTED_VALUE"""),0.0)</f>
        <v>0</v>
      </c>
      <c r="LK2">
        <f>IFERROR(__xludf.DUMMYFUNCTION("""COMPUTED_VALUE"""),0.0)</f>
        <v>0</v>
      </c>
      <c r="LL2">
        <f>IFERROR(__xludf.DUMMYFUNCTION("""COMPUTED_VALUE"""),0.0)</f>
        <v>0</v>
      </c>
      <c r="LM2">
        <f>IFERROR(__xludf.DUMMYFUNCTION("""COMPUTED_VALUE"""),1.0)</f>
        <v>1</v>
      </c>
      <c r="LN2">
        <f>IFERROR(__xludf.DUMMYFUNCTION("""COMPUTED_VALUE"""),0.0)</f>
        <v>0</v>
      </c>
      <c r="LO2">
        <f>IFERROR(__xludf.DUMMYFUNCTION("""COMPUTED_VALUE"""),1.0)</f>
        <v>1</v>
      </c>
      <c r="LP2">
        <f>IFERROR(__xludf.DUMMYFUNCTION("""COMPUTED_VALUE"""),1.0)</f>
        <v>1</v>
      </c>
      <c r="LQ2">
        <f>IFERROR(__xludf.DUMMYFUNCTION("""COMPUTED_VALUE"""),0.0)</f>
        <v>0</v>
      </c>
      <c r="LR2">
        <f>IFERROR(__xludf.DUMMYFUNCTION("""COMPUTED_VALUE"""),1.0)</f>
        <v>1</v>
      </c>
      <c r="LS2">
        <f>IFERROR(__xludf.DUMMYFUNCTION("""COMPUTED_VALUE"""),1.0)</f>
        <v>1</v>
      </c>
      <c r="LT2">
        <f>IFERROR(__xludf.DUMMYFUNCTION("""COMPUTED_VALUE"""),0.0)</f>
        <v>0</v>
      </c>
      <c r="LU2">
        <f>IFERROR(__xludf.DUMMYFUNCTION("""COMPUTED_VALUE"""),0.0)</f>
        <v>0</v>
      </c>
      <c r="LV2">
        <f>IFERROR(__xludf.DUMMYFUNCTION("""COMPUTED_VALUE"""),0.0)</f>
        <v>0</v>
      </c>
      <c r="LW2">
        <f>IFERROR(__xludf.DUMMYFUNCTION("""COMPUTED_VALUE"""),0.0)</f>
        <v>0</v>
      </c>
      <c r="LX2">
        <f>IFERROR(__xludf.DUMMYFUNCTION("""COMPUTED_VALUE"""),0.0)</f>
        <v>0</v>
      </c>
      <c r="LY2">
        <f>IFERROR(__xludf.DUMMYFUNCTION("""COMPUTED_VALUE"""),0.0)</f>
        <v>0</v>
      </c>
      <c r="LZ2">
        <f>IFERROR(__xludf.DUMMYFUNCTION("""COMPUTED_VALUE"""),0.0)</f>
        <v>0</v>
      </c>
      <c r="MA2">
        <f>IFERROR(__xludf.DUMMYFUNCTION("""COMPUTED_VALUE"""),0.0)</f>
        <v>0</v>
      </c>
      <c r="MB2">
        <f>IFERROR(__xludf.DUMMYFUNCTION("""COMPUTED_VALUE"""),0.0)</f>
        <v>0</v>
      </c>
      <c r="MC2">
        <f>IFERROR(__xludf.DUMMYFUNCTION("""COMPUTED_VALUE"""),0.0)</f>
        <v>0</v>
      </c>
      <c r="MD2">
        <f>IFERROR(__xludf.DUMMYFUNCTION("""COMPUTED_VALUE"""),1.0)</f>
        <v>1</v>
      </c>
      <c r="ME2">
        <f>IFERROR(__xludf.DUMMYFUNCTION("""COMPUTED_VALUE"""),1.0)</f>
        <v>1</v>
      </c>
      <c r="MF2">
        <f>IFERROR(__xludf.DUMMYFUNCTION("""COMPUTED_VALUE"""),0.0)</f>
        <v>0</v>
      </c>
      <c r="MG2">
        <f>IFERROR(__xludf.DUMMYFUNCTION("""COMPUTED_VALUE"""),0.0)</f>
        <v>0</v>
      </c>
      <c r="MH2">
        <f>IFERROR(__xludf.DUMMYFUNCTION("""COMPUTED_VALUE"""),0.0)</f>
        <v>0</v>
      </c>
      <c r="MI2">
        <f>IFERROR(__xludf.DUMMYFUNCTION("""COMPUTED_VALUE"""),0.0)</f>
        <v>0</v>
      </c>
      <c r="MJ2">
        <f>IFERROR(__xludf.DUMMYFUNCTION("""COMPUTED_VALUE"""),0.0)</f>
        <v>0</v>
      </c>
      <c r="MK2">
        <f>IFERROR(__xludf.DUMMYFUNCTION("""COMPUTED_VALUE"""),0.0)</f>
        <v>0</v>
      </c>
      <c r="ML2">
        <f>IFERROR(__xludf.DUMMYFUNCTION("""COMPUTED_VALUE"""),0.0)</f>
        <v>0</v>
      </c>
      <c r="MM2">
        <f>IFERROR(__xludf.DUMMYFUNCTION("""COMPUTED_VALUE"""),0.0)</f>
        <v>0</v>
      </c>
      <c r="MN2">
        <f>IFERROR(__xludf.DUMMYFUNCTION("""COMPUTED_VALUE"""),0.0)</f>
        <v>0</v>
      </c>
      <c r="MO2">
        <f>IFERROR(__xludf.DUMMYFUNCTION("""COMPUTED_VALUE"""),0.0)</f>
        <v>0</v>
      </c>
      <c r="MP2">
        <f>IFERROR(__xludf.DUMMYFUNCTION("""COMPUTED_VALUE"""),0.0)</f>
        <v>0</v>
      </c>
      <c r="MQ2">
        <f>IFERROR(__xludf.DUMMYFUNCTION("""COMPUTED_VALUE"""),0.0)</f>
        <v>0</v>
      </c>
      <c r="MR2" t="str">
        <f>IFERROR(__xludf.DUMMYFUNCTION("""COMPUTED_VALUE"""),"x")</f>
        <v>x</v>
      </c>
      <c r="MS2">
        <f>IFERROR(__xludf.DUMMYFUNCTION("""COMPUTED_VALUE"""),1.0)</f>
        <v>1</v>
      </c>
      <c r="MT2">
        <f>IFERROR(__xludf.DUMMYFUNCTION("""COMPUTED_VALUE"""),1.0)</f>
        <v>1</v>
      </c>
      <c r="MU2">
        <f>IFERROR(__xludf.DUMMYFUNCTION("""COMPUTED_VALUE"""),1.0)</f>
        <v>1</v>
      </c>
      <c r="MV2">
        <f>IFERROR(__xludf.DUMMYFUNCTION("""COMPUTED_VALUE"""),1.0)</f>
        <v>1</v>
      </c>
      <c r="MW2">
        <f>IFERROR(__xludf.DUMMYFUNCTION("""COMPUTED_VALUE"""),1.0)</f>
        <v>1</v>
      </c>
      <c r="MX2">
        <f>IFERROR(__xludf.DUMMYFUNCTION("""COMPUTED_VALUE"""),1.0)</f>
        <v>1</v>
      </c>
      <c r="MY2">
        <f>IFERROR(__xludf.DUMMYFUNCTION("""COMPUTED_VALUE"""),1.0)</f>
        <v>1</v>
      </c>
      <c r="MZ2">
        <f>IFERROR(__xludf.DUMMYFUNCTION("""COMPUTED_VALUE"""),1.0)</f>
        <v>1</v>
      </c>
      <c r="NA2">
        <f>IFERROR(__xludf.DUMMYFUNCTION("""COMPUTED_VALUE"""),1.0)</f>
        <v>1</v>
      </c>
      <c r="NB2">
        <f>IFERROR(__xludf.DUMMYFUNCTION("""COMPUTED_VALUE"""),1.0)</f>
        <v>1</v>
      </c>
      <c r="NC2">
        <f>IFERROR(__xludf.DUMMYFUNCTION("""COMPUTED_VALUE"""),1.0)</f>
        <v>1</v>
      </c>
      <c r="ND2">
        <f>IFERROR(__xludf.DUMMYFUNCTION("""COMPUTED_VALUE"""),1.0)</f>
        <v>1</v>
      </c>
      <c r="NE2">
        <f>IFERROR(__xludf.DUMMYFUNCTION("""COMPUTED_VALUE"""),1.0)</f>
        <v>1</v>
      </c>
      <c r="NF2">
        <f>IFERROR(__xludf.DUMMYFUNCTION("""COMPUTED_VALUE"""),1.0)</f>
        <v>1</v>
      </c>
      <c r="NG2">
        <f>IFERROR(__xludf.DUMMYFUNCTION("""COMPUTED_VALUE"""),1.0)</f>
        <v>1</v>
      </c>
      <c r="NH2">
        <f>IFERROR(__xludf.DUMMYFUNCTION("""COMPUTED_VALUE"""),1.0)</f>
        <v>1</v>
      </c>
      <c r="NI2">
        <f>IFERROR(__xludf.DUMMYFUNCTION("""COMPUTED_VALUE"""),1.0)</f>
        <v>1</v>
      </c>
      <c r="NJ2">
        <f>IFERROR(__xludf.DUMMYFUNCTION("""COMPUTED_VALUE"""),1.0)</f>
        <v>1</v>
      </c>
      <c r="NK2">
        <f>IFERROR(__xludf.DUMMYFUNCTION("""COMPUTED_VALUE"""),1.0)</f>
        <v>1</v>
      </c>
      <c r="NL2">
        <f>IFERROR(__xludf.DUMMYFUNCTION("""COMPUTED_VALUE"""),1.0)</f>
        <v>1</v>
      </c>
      <c r="NM2">
        <f>IFERROR(__xludf.DUMMYFUNCTION("""COMPUTED_VALUE"""),1.0)</f>
        <v>1</v>
      </c>
      <c r="NN2">
        <f>IFERROR(__xludf.DUMMYFUNCTION("""COMPUTED_VALUE"""),1.0)</f>
        <v>1</v>
      </c>
      <c r="NO2">
        <f>IFERROR(__xludf.DUMMYFUNCTION("""COMPUTED_VALUE"""),1.0)</f>
        <v>1</v>
      </c>
      <c r="NP2">
        <f>IFERROR(__xludf.DUMMYFUNCTION("""COMPUTED_VALUE"""),1.0)</f>
        <v>1</v>
      </c>
      <c r="NQ2">
        <f>IFERROR(__xludf.DUMMYFUNCTION("""COMPUTED_VALUE"""),1.0)</f>
        <v>1</v>
      </c>
      <c r="NR2">
        <f>IFERROR(__xludf.DUMMYFUNCTION("""COMPUTED_VALUE"""),1.0)</f>
        <v>1</v>
      </c>
      <c r="NS2">
        <f>IFERROR(__xludf.DUMMYFUNCTION("""COMPUTED_VALUE"""),1.0)</f>
        <v>1</v>
      </c>
      <c r="NT2">
        <f>IFERROR(__xludf.DUMMYFUNCTION("""COMPUTED_VALUE"""),1.0)</f>
        <v>1</v>
      </c>
      <c r="NU2">
        <f>IFERROR(__xludf.DUMMYFUNCTION("""COMPUTED_VALUE"""),1.0)</f>
        <v>1</v>
      </c>
      <c r="NV2">
        <f>IFERROR(__xludf.DUMMYFUNCTION("""COMPUTED_VALUE"""),1.0)</f>
        <v>1</v>
      </c>
      <c r="NW2">
        <f>IFERROR(__xludf.DUMMYFUNCTION("""COMPUTED_VALUE"""),1.0)</f>
        <v>1</v>
      </c>
      <c r="NX2">
        <f>IFERROR(__xludf.DUMMYFUNCTION("""COMPUTED_VALUE"""),1.0)</f>
        <v>1</v>
      </c>
      <c r="NY2">
        <f>IFERROR(__xludf.DUMMYFUNCTION("""COMPUTED_VALUE"""),1.0)</f>
        <v>1</v>
      </c>
      <c r="NZ2">
        <f>IFERROR(__xludf.DUMMYFUNCTION("""COMPUTED_VALUE"""),1.0)</f>
        <v>1</v>
      </c>
      <c r="OA2">
        <f>IFERROR(__xludf.DUMMYFUNCTION("""COMPUTED_VALUE"""),1.0)</f>
        <v>1</v>
      </c>
      <c r="OB2">
        <f>IFERROR(__xludf.DUMMYFUNCTION("""COMPUTED_VALUE"""),0.0)</f>
        <v>0</v>
      </c>
      <c r="OC2">
        <f>IFERROR(__xludf.DUMMYFUNCTION("""COMPUTED_VALUE"""),1.0)</f>
        <v>1</v>
      </c>
      <c r="OD2">
        <f>IFERROR(__xludf.DUMMYFUNCTION("""COMPUTED_VALUE"""),1.0)</f>
        <v>1</v>
      </c>
      <c r="OE2">
        <f>IFERROR(__xludf.DUMMYFUNCTION("""COMPUTED_VALUE"""),1.0)</f>
        <v>1</v>
      </c>
      <c r="OF2">
        <f>IFERROR(__xludf.DUMMYFUNCTION("""COMPUTED_VALUE"""),1.0)</f>
        <v>1</v>
      </c>
      <c r="OG2">
        <f>IFERROR(__xludf.DUMMYFUNCTION("""COMPUTED_VALUE"""),1.0)</f>
        <v>1</v>
      </c>
      <c r="OH2">
        <f>IFERROR(__xludf.DUMMYFUNCTION("""COMPUTED_VALUE"""),1.0)</f>
        <v>1</v>
      </c>
      <c r="OI2">
        <f>IFERROR(__xludf.DUMMYFUNCTION("""COMPUTED_VALUE"""),1.0)</f>
        <v>1</v>
      </c>
      <c r="OJ2">
        <f>IFERROR(__xludf.DUMMYFUNCTION("""COMPUTED_VALUE"""),1.0)</f>
        <v>1</v>
      </c>
      <c r="OK2">
        <f>IFERROR(__xludf.DUMMYFUNCTION("""COMPUTED_VALUE"""),1.0)</f>
        <v>1</v>
      </c>
      <c r="OL2">
        <f>IFERROR(__xludf.DUMMYFUNCTION("""COMPUTED_VALUE"""),1.0)</f>
        <v>1</v>
      </c>
      <c r="OM2">
        <f>IFERROR(__xludf.DUMMYFUNCTION("""COMPUTED_VALUE"""),1.0)</f>
        <v>1</v>
      </c>
      <c r="ON2">
        <f>IFERROR(__xludf.DUMMYFUNCTION("""COMPUTED_VALUE"""),1.0)</f>
        <v>1</v>
      </c>
      <c r="OO2">
        <f>IFERROR(__xludf.DUMMYFUNCTION("""COMPUTED_VALUE"""),0.0)</f>
        <v>0</v>
      </c>
      <c r="OP2">
        <f>IFERROR(__xludf.DUMMYFUNCTION("""COMPUTED_VALUE"""),1.0)</f>
        <v>1</v>
      </c>
      <c r="OQ2">
        <f>IFERROR(__xludf.DUMMYFUNCTION("""COMPUTED_VALUE"""),1.0)</f>
        <v>1</v>
      </c>
      <c r="OR2">
        <f>IFERROR(__xludf.DUMMYFUNCTION("""COMPUTED_VALUE"""),1.0)</f>
        <v>1</v>
      </c>
      <c r="OS2">
        <f>IFERROR(__xludf.DUMMYFUNCTION("""COMPUTED_VALUE"""),0.0)</f>
        <v>0</v>
      </c>
      <c r="OT2">
        <f>IFERROR(__xludf.DUMMYFUNCTION("""COMPUTED_VALUE"""),1.0)</f>
        <v>1</v>
      </c>
      <c r="OU2">
        <f>IFERROR(__xludf.DUMMYFUNCTION("""COMPUTED_VALUE"""),1.0)</f>
        <v>1</v>
      </c>
      <c r="OV2">
        <f>IFERROR(__xludf.DUMMYFUNCTION("""COMPUTED_VALUE"""),1.0)</f>
        <v>1</v>
      </c>
      <c r="OW2">
        <f>IFERROR(__xludf.DUMMYFUNCTION("""COMPUTED_VALUE"""),1.0)</f>
        <v>1</v>
      </c>
      <c r="OX2">
        <f>IFERROR(__xludf.DUMMYFUNCTION("""COMPUTED_VALUE"""),1.0)</f>
        <v>1</v>
      </c>
      <c r="OY2" t="str">
        <f>IFERROR(__xludf.DUMMYFUNCTION("""COMPUTED_VALUE"""),"x")</f>
        <v>x</v>
      </c>
      <c r="OZ2">
        <f>IFERROR(__xludf.DUMMYFUNCTION("""COMPUTED_VALUE"""),25.0)</f>
        <v>25</v>
      </c>
      <c r="PA2">
        <f>IFERROR(__xludf.DUMMYFUNCTION("""COMPUTED_VALUE"""),25.0)</f>
        <v>25</v>
      </c>
      <c r="PB2">
        <f>IFERROR(__xludf.DUMMYFUNCTION("""COMPUTED_VALUE"""),25.0)</f>
        <v>25</v>
      </c>
      <c r="PC2">
        <f>IFERROR(__xludf.DUMMYFUNCTION("""COMPUTED_VALUE"""),24.0)</f>
        <v>24</v>
      </c>
      <c r="PD2" t="str">
        <f>IFERROR(__xludf.DUMMYFUNCTION("""COMPUTED_VALUE"""),"x")</f>
        <v>x</v>
      </c>
      <c r="PE2">
        <f>IFERROR(__xludf.DUMMYFUNCTION("""COMPUTED_VALUE"""),1.0)</f>
        <v>1</v>
      </c>
      <c r="PF2">
        <f>IFERROR(__xludf.DUMMYFUNCTION("""COMPUTED_VALUE"""),1.0)</f>
        <v>1</v>
      </c>
      <c r="PG2">
        <f>IFERROR(__xludf.DUMMYFUNCTION("""COMPUTED_VALUE"""),1.0)</f>
        <v>1</v>
      </c>
      <c r="PH2">
        <f>IFERROR(__xludf.DUMMYFUNCTION("""COMPUTED_VALUE"""),1.0)</f>
        <v>1</v>
      </c>
      <c r="PI2">
        <f>IFERROR(__xludf.DUMMYFUNCTION("""COMPUTED_VALUE"""),1.0)</f>
        <v>1</v>
      </c>
      <c r="PJ2">
        <f>IFERROR(__xludf.DUMMYFUNCTION("""COMPUTED_VALUE"""),1.0)</f>
        <v>1</v>
      </c>
      <c r="PK2">
        <f>IFERROR(__xludf.DUMMYFUNCTION("""COMPUTED_VALUE"""),1.0)</f>
        <v>1</v>
      </c>
      <c r="PL2">
        <f>IFERROR(__xludf.DUMMYFUNCTION("""COMPUTED_VALUE"""),1.0)</f>
        <v>1</v>
      </c>
      <c r="PM2">
        <f>IFERROR(__xludf.DUMMYFUNCTION("""COMPUTED_VALUE"""),1.0)</f>
        <v>1</v>
      </c>
      <c r="PN2">
        <f>IFERROR(__xludf.DUMMYFUNCTION("""COMPUTED_VALUE"""),1.0)</f>
        <v>1</v>
      </c>
      <c r="PO2">
        <f>IFERROR(__xludf.DUMMYFUNCTION("""COMPUTED_VALUE"""),1.0)</f>
        <v>1</v>
      </c>
      <c r="PP2">
        <f>IFERROR(__xludf.DUMMYFUNCTION("""COMPUTED_VALUE"""),1.0)</f>
        <v>1</v>
      </c>
      <c r="PQ2">
        <f>IFERROR(__xludf.DUMMYFUNCTION("""COMPUTED_VALUE"""),1.0)</f>
        <v>1</v>
      </c>
      <c r="PR2">
        <f>IFERROR(__xludf.DUMMYFUNCTION("""COMPUTED_VALUE"""),1.0)</f>
        <v>1</v>
      </c>
      <c r="PS2">
        <f>IFERROR(__xludf.DUMMYFUNCTION("""COMPUTED_VALUE"""),1.0)</f>
        <v>1</v>
      </c>
      <c r="PT2">
        <f>IFERROR(__xludf.DUMMYFUNCTION("""COMPUTED_VALUE"""),1.0)</f>
        <v>1</v>
      </c>
      <c r="PU2">
        <f>IFERROR(__xludf.DUMMYFUNCTION("""COMPUTED_VALUE"""),1.0)</f>
        <v>1</v>
      </c>
      <c r="PV2">
        <f>IFERROR(__xludf.DUMMYFUNCTION("""COMPUTED_VALUE"""),1.0)</f>
        <v>1</v>
      </c>
      <c r="PW2">
        <f>IFERROR(__xludf.DUMMYFUNCTION("""COMPUTED_VALUE"""),1.0)</f>
        <v>1</v>
      </c>
      <c r="PX2">
        <f>IFERROR(__xludf.DUMMYFUNCTION("""COMPUTED_VALUE"""),1.0)</f>
        <v>1</v>
      </c>
      <c r="PY2">
        <f>IFERROR(__xludf.DUMMYFUNCTION("""COMPUTED_VALUE"""),1.0)</f>
        <v>1</v>
      </c>
      <c r="PZ2">
        <f>IFERROR(__xludf.DUMMYFUNCTION("""COMPUTED_VALUE"""),1.0)</f>
        <v>1</v>
      </c>
      <c r="QA2">
        <f>IFERROR(__xludf.DUMMYFUNCTION("""COMPUTED_VALUE"""),1.0)</f>
        <v>1</v>
      </c>
      <c r="QB2">
        <f>IFERROR(__xludf.DUMMYFUNCTION("""COMPUTED_VALUE"""),1.0)</f>
        <v>1</v>
      </c>
      <c r="QC2">
        <f>IFERROR(__xludf.DUMMYFUNCTION("""COMPUTED_VALUE"""),1.0)</f>
        <v>1</v>
      </c>
      <c r="QD2">
        <f>IFERROR(__xludf.DUMMYFUNCTION("""COMPUTED_VALUE"""),1.0)</f>
        <v>1</v>
      </c>
      <c r="QE2">
        <f>IFERROR(__xludf.DUMMYFUNCTION("""COMPUTED_VALUE"""),1.0)</f>
        <v>1</v>
      </c>
      <c r="QF2">
        <f>IFERROR(__xludf.DUMMYFUNCTION("""COMPUTED_VALUE"""),1.0)</f>
        <v>1</v>
      </c>
      <c r="QG2">
        <f>IFERROR(__xludf.DUMMYFUNCTION("""COMPUTED_VALUE"""),1.0)</f>
        <v>1</v>
      </c>
      <c r="QH2">
        <f>IFERROR(__xludf.DUMMYFUNCTION("""COMPUTED_VALUE"""),1.0)</f>
        <v>1</v>
      </c>
      <c r="QI2">
        <f>IFERROR(__xludf.DUMMYFUNCTION("""COMPUTED_VALUE"""),1.0)</f>
        <v>1</v>
      </c>
      <c r="QJ2">
        <f>IFERROR(__xludf.DUMMYFUNCTION("""COMPUTED_VALUE"""),1.0)</f>
        <v>1</v>
      </c>
      <c r="QK2">
        <f>IFERROR(__xludf.DUMMYFUNCTION("""COMPUTED_VALUE"""),1.0)</f>
        <v>1</v>
      </c>
      <c r="QL2">
        <f>IFERROR(__xludf.DUMMYFUNCTION("""COMPUTED_VALUE"""),1.0)</f>
        <v>1</v>
      </c>
      <c r="QM2">
        <f>IFERROR(__xludf.DUMMYFUNCTION("""COMPUTED_VALUE"""),1.0)</f>
        <v>1</v>
      </c>
      <c r="QN2">
        <f>IFERROR(__xludf.DUMMYFUNCTION("""COMPUTED_VALUE"""),1.0)</f>
        <v>1</v>
      </c>
      <c r="QO2">
        <f>IFERROR(__xludf.DUMMYFUNCTION("""COMPUTED_VALUE"""),1.0)</f>
        <v>1</v>
      </c>
      <c r="QP2">
        <f>IFERROR(__xludf.DUMMYFUNCTION("""COMPUTED_VALUE"""),1.0)</f>
        <v>1</v>
      </c>
      <c r="QQ2">
        <f>IFERROR(__xludf.DUMMYFUNCTION("""COMPUTED_VALUE"""),1.0)</f>
        <v>1</v>
      </c>
      <c r="QR2">
        <f>IFERROR(__xludf.DUMMYFUNCTION("""COMPUTED_VALUE"""),1.0)</f>
        <v>1</v>
      </c>
      <c r="QS2">
        <f>IFERROR(__xludf.DUMMYFUNCTION("""COMPUTED_VALUE"""),1.0)</f>
        <v>1</v>
      </c>
      <c r="QT2">
        <f>IFERROR(__xludf.DUMMYFUNCTION("""COMPUTED_VALUE"""),1.0)</f>
        <v>1</v>
      </c>
      <c r="QU2">
        <f>IFERROR(__xludf.DUMMYFUNCTION("""COMPUTED_VALUE"""),1.0)</f>
        <v>1</v>
      </c>
      <c r="QV2">
        <f>IFERROR(__xludf.DUMMYFUNCTION("""COMPUTED_VALUE"""),1.0)</f>
        <v>1</v>
      </c>
      <c r="QW2">
        <f>IFERROR(__xludf.DUMMYFUNCTION("""COMPUTED_VALUE"""),1.0)</f>
        <v>1</v>
      </c>
      <c r="QX2">
        <f>IFERROR(__xludf.DUMMYFUNCTION("""COMPUTED_VALUE"""),1.0)</f>
        <v>1</v>
      </c>
      <c r="QY2">
        <f>IFERROR(__xludf.DUMMYFUNCTION("""COMPUTED_VALUE"""),1.0)</f>
        <v>1</v>
      </c>
      <c r="QZ2">
        <f>IFERROR(__xludf.DUMMYFUNCTION("""COMPUTED_VALUE"""),1.0)</f>
        <v>1</v>
      </c>
      <c r="RA2">
        <f>IFERROR(__xludf.DUMMYFUNCTION("""COMPUTED_VALUE"""),1.0)</f>
        <v>1</v>
      </c>
      <c r="RB2">
        <f>IFERROR(__xludf.DUMMYFUNCTION("""COMPUTED_VALUE"""),1.0)</f>
        <v>1</v>
      </c>
      <c r="RC2">
        <f>IFERROR(__xludf.DUMMYFUNCTION("""COMPUTED_VALUE"""),1.0)</f>
        <v>1</v>
      </c>
      <c r="RD2">
        <f>IFERROR(__xludf.DUMMYFUNCTION("""COMPUTED_VALUE"""),1.0)</f>
        <v>1</v>
      </c>
      <c r="RE2">
        <f>IFERROR(__xludf.DUMMYFUNCTION("""COMPUTED_VALUE"""),1.0)</f>
        <v>1</v>
      </c>
      <c r="RF2">
        <f>IFERROR(__xludf.DUMMYFUNCTION("""COMPUTED_VALUE"""),1.0)</f>
        <v>1</v>
      </c>
      <c r="RG2">
        <f>IFERROR(__xludf.DUMMYFUNCTION("""COMPUTED_VALUE"""),1.0)</f>
        <v>1</v>
      </c>
      <c r="RH2">
        <f>IFERROR(__xludf.DUMMYFUNCTION("""COMPUTED_VALUE"""),1.0)</f>
        <v>1</v>
      </c>
      <c r="RI2">
        <f>IFERROR(__xludf.DUMMYFUNCTION("""COMPUTED_VALUE"""),1.0)</f>
        <v>1</v>
      </c>
      <c r="RJ2" t="str">
        <f>IFERROR(__xludf.DUMMYFUNCTION("""COMPUTED_VALUE"""),"x")</f>
        <v>x</v>
      </c>
      <c r="RK2">
        <f>IFERROR(__xludf.DUMMYFUNCTION("""COMPUTED_VALUE"""),1.0)</f>
        <v>1</v>
      </c>
      <c r="RL2">
        <f>IFERROR(__xludf.DUMMYFUNCTION("""COMPUTED_VALUE"""),1.0)</f>
        <v>1</v>
      </c>
      <c r="RM2">
        <f>IFERROR(__xludf.DUMMYFUNCTION("""COMPUTED_VALUE"""),1.0)</f>
        <v>1</v>
      </c>
      <c r="RN2">
        <f>IFERROR(__xludf.DUMMYFUNCTION("""COMPUTED_VALUE"""),1.0)</f>
        <v>1</v>
      </c>
      <c r="RO2">
        <f>IFERROR(__xludf.DUMMYFUNCTION("""COMPUTED_VALUE"""),1.0)</f>
        <v>1</v>
      </c>
      <c r="RP2">
        <f>IFERROR(__xludf.DUMMYFUNCTION("""COMPUTED_VALUE"""),1.0)</f>
        <v>1</v>
      </c>
      <c r="RQ2">
        <f>IFERROR(__xludf.DUMMYFUNCTION("""COMPUTED_VALUE"""),1.0)</f>
        <v>1</v>
      </c>
      <c r="RR2">
        <f>IFERROR(__xludf.DUMMYFUNCTION("""COMPUTED_VALUE"""),1.0)</f>
        <v>1</v>
      </c>
      <c r="RS2">
        <f>IFERROR(__xludf.DUMMYFUNCTION("""COMPUTED_VALUE"""),1.0)</f>
        <v>1</v>
      </c>
      <c r="RT2">
        <f>IFERROR(__xludf.DUMMYFUNCTION("""COMPUTED_VALUE"""),1.0)</f>
        <v>1</v>
      </c>
      <c r="RU2">
        <f>IFERROR(__xludf.DUMMYFUNCTION("""COMPUTED_VALUE"""),1.0)</f>
        <v>1</v>
      </c>
      <c r="RV2">
        <f>IFERROR(__xludf.DUMMYFUNCTION("""COMPUTED_VALUE"""),1.0)</f>
        <v>1</v>
      </c>
      <c r="RW2">
        <f>IFERROR(__xludf.DUMMYFUNCTION("""COMPUTED_VALUE"""),1.0)</f>
        <v>1</v>
      </c>
      <c r="RX2">
        <f>IFERROR(__xludf.DUMMYFUNCTION("""COMPUTED_VALUE"""),1.0)</f>
        <v>1</v>
      </c>
      <c r="RY2">
        <f>IFERROR(__xludf.DUMMYFUNCTION("""COMPUTED_VALUE"""),1.0)</f>
        <v>1</v>
      </c>
      <c r="RZ2">
        <f>IFERROR(__xludf.DUMMYFUNCTION("""COMPUTED_VALUE"""),1.0)</f>
        <v>1</v>
      </c>
      <c r="SA2">
        <f>IFERROR(__xludf.DUMMYFUNCTION("""COMPUTED_VALUE"""),1.0)</f>
        <v>1</v>
      </c>
      <c r="SB2">
        <f>IFERROR(__xludf.DUMMYFUNCTION("""COMPUTED_VALUE"""),1.0)</f>
        <v>1</v>
      </c>
      <c r="SC2">
        <f>IFERROR(__xludf.DUMMYFUNCTION("""COMPUTED_VALUE"""),1.0)</f>
        <v>1</v>
      </c>
      <c r="SD2">
        <f>IFERROR(__xludf.DUMMYFUNCTION("""COMPUTED_VALUE"""),1.0)</f>
        <v>1</v>
      </c>
      <c r="SE2">
        <f>IFERROR(__xludf.DUMMYFUNCTION("""COMPUTED_VALUE"""),1.0)</f>
        <v>1</v>
      </c>
      <c r="SF2">
        <f>IFERROR(__xludf.DUMMYFUNCTION("""COMPUTED_VALUE"""),1.0)</f>
        <v>1</v>
      </c>
      <c r="SG2">
        <f>IFERROR(__xludf.DUMMYFUNCTION("""COMPUTED_VALUE"""),1.0)</f>
        <v>1</v>
      </c>
      <c r="SH2">
        <f>IFERROR(__xludf.DUMMYFUNCTION("""COMPUTED_VALUE"""),1.0)</f>
        <v>1</v>
      </c>
      <c r="SI2">
        <f>IFERROR(__xludf.DUMMYFUNCTION("""COMPUTED_VALUE"""),1.0)</f>
        <v>1</v>
      </c>
      <c r="SJ2">
        <f>IFERROR(__xludf.DUMMYFUNCTION("""COMPUTED_VALUE"""),1.0)</f>
        <v>1</v>
      </c>
      <c r="SK2">
        <f>IFERROR(__xludf.DUMMYFUNCTION("""COMPUTED_VALUE"""),1.0)</f>
        <v>1</v>
      </c>
      <c r="SL2">
        <f>IFERROR(__xludf.DUMMYFUNCTION("""COMPUTED_VALUE"""),0.0)</f>
        <v>0</v>
      </c>
      <c r="SM2">
        <f>IFERROR(__xludf.DUMMYFUNCTION("""COMPUTED_VALUE"""),0.0)</f>
        <v>0</v>
      </c>
      <c r="SN2">
        <f>IFERROR(__xludf.DUMMYFUNCTION("""COMPUTED_VALUE"""),0.0)</f>
        <v>0</v>
      </c>
      <c r="SO2">
        <f>IFERROR(__xludf.DUMMYFUNCTION("""COMPUTED_VALUE"""),0.0)</f>
        <v>0</v>
      </c>
      <c r="SP2">
        <f>IFERROR(__xludf.DUMMYFUNCTION("""COMPUTED_VALUE"""),0.0)</f>
        <v>0</v>
      </c>
      <c r="SQ2">
        <f>IFERROR(__xludf.DUMMYFUNCTION("""COMPUTED_VALUE"""),0.0)</f>
        <v>0</v>
      </c>
      <c r="SR2">
        <f>IFERROR(__xludf.DUMMYFUNCTION("""COMPUTED_VALUE"""),0.0)</f>
        <v>0</v>
      </c>
      <c r="SS2">
        <f>IFERROR(__xludf.DUMMYFUNCTION("""COMPUTED_VALUE"""),0.0)</f>
        <v>0</v>
      </c>
      <c r="ST2">
        <f>IFERROR(__xludf.DUMMYFUNCTION("""COMPUTED_VALUE"""),0.0)</f>
        <v>0</v>
      </c>
      <c r="SU2">
        <f>IFERROR(__xludf.DUMMYFUNCTION("""COMPUTED_VALUE"""),0.0)</f>
        <v>0</v>
      </c>
      <c r="SV2">
        <f>IFERROR(__xludf.DUMMYFUNCTION("""COMPUTED_VALUE"""),0.0)</f>
        <v>0</v>
      </c>
      <c r="SW2">
        <f>IFERROR(__xludf.DUMMYFUNCTION("""COMPUTED_VALUE"""),0.0)</f>
        <v>0</v>
      </c>
      <c r="SX2">
        <f>IFERROR(__xludf.DUMMYFUNCTION("""COMPUTED_VALUE"""),0.0)</f>
        <v>0</v>
      </c>
      <c r="SY2">
        <f>IFERROR(__xludf.DUMMYFUNCTION("""COMPUTED_VALUE"""),0.0)</f>
        <v>0</v>
      </c>
      <c r="SZ2">
        <f>IFERROR(__xludf.DUMMYFUNCTION("""COMPUTED_VALUE"""),0.0)</f>
        <v>0</v>
      </c>
      <c r="TA2">
        <f>IFERROR(__xludf.DUMMYFUNCTION("""COMPUTED_VALUE"""),0.0)</f>
        <v>0</v>
      </c>
      <c r="TB2">
        <f>IFERROR(__xludf.DUMMYFUNCTION("""COMPUTED_VALUE"""),0.0)</f>
        <v>0</v>
      </c>
      <c r="TC2">
        <f>IFERROR(__xludf.DUMMYFUNCTION("""COMPUTED_VALUE"""),0.0)</f>
        <v>0</v>
      </c>
    </row>
    <row r="3">
      <c r="A3">
        <f>IFERROR(__xludf.DUMMYFUNCTION("""COMPUTED_VALUE"""),2.0)</f>
        <v>2</v>
      </c>
      <c r="B3" t="str">
        <f>IFERROR(__xludf.DUMMYFUNCTION("""COMPUTED_VALUE"""),"JovanB")</f>
        <v>JovanB</v>
      </c>
      <c r="C3" t="str">
        <f>IFERROR(__xludf.DUMMYFUNCTION("""COMPUTED_VALUE"""),"Jovan")</f>
        <v>Jovan</v>
      </c>
      <c r="D3" t="str">
        <f>IFERROR(__xludf.DUMMYFUNCTION("""COMPUTED_VALUE"""),"Bengin")</f>
        <v>Bengin</v>
      </c>
      <c r="E3">
        <f>IFERROR(__xludf.DUMMYFUNCTION("""COMPUTED_VALUE"""),377.0)</f>
        <v>377</v>
      </c>
      <c r="F3" t="str">
        <f>IFERROR(__xludf.DUMMYFUNCTION("""COMPUTED_VALUE"""),"ODOBREN")</f>
        <v>ODOBREN</v>
      </c>
      <c r="G3" t="str">
        <f>IFERROR(__xludf.DUMMYFUNCTION("""COMPUTED_VALUE"""),"Stari grad")</f>
        <v>Stari grad</v>
      </c>
      <c r="H3" t="str">
        <f>IFERROR(__xludf.DUMMYFUNCTION("""COMPUTED_VALUE"""),"Matematička gimnazija")</f>
        <v>Matematička gimnazija</v>
      </c>
      <c r="I3" t="str">
        <f>IFERROR(__xludf.DUMMYFUNCTION("""COMPUTED_VALUE"""),"I")</f>
        <v>I</v>
      </c>
      <c r="J3" t="str">
        <f>IFERROR(__xludf.DUMMYFUNCTION("""COMPUTED_VALUE"""),"B")</f>
        <v>B</v>
      </c>
      <c r="L3" t="str">
        <f>IFERROR(__xludf.DUMMYFUNCTION("""COMPUTED_VALUE"""),"x")</f>
        <v>x</v>
      </c>
      <c r="M3">
        <f>IFERROR(__xludf.DUMMYFUNCTION("""COMPUTED_VALUE"""),100.0)</f>
        <v>100</v>
      </c>
      <c r="N3">
        <f>IFERROR(__xludf.DUMMYFUNCTION("""COMPUTED_VALUE"""),62.0)</f>
        <v>62</v>
      </c>
      <c r="O3">
        <f>IFERROR(__xludf.DUMMYFUNCTION("""COMPUTED_VALUE"""),26.0)</f>
        <v>26</v>
      </c>
      <c r="P3" t="str">
        <f>IFERROR(__xludf.DUMMYFUNCTION("""COMPUTED_VALUE"""),"x")</f>
        <v>x</v>
      </c>
      <c r="Q3">
        <f>IFERROR(__xludf.DUMMYFUNCTION("""COMPUTED_VALUE"""),100.0)</f>
        <v>100</v>
      </c>
      <c r="R3">
        <f>IFERROR(__xludf.DUMMYFUNCTION("""COMPUTED_VALUE"""),40.0)</f>
        <v>40</v>
      </c>
      <c r="S3">
        <f>IFERROR(__xludf.DUMMYFUNCTION("""COMPUTED_VALUE"""),49.0)</f>
        <v>49</v>
      </c>
      <c r="T3" t="str">
        <f>IFERROR(__xludf.DUMMYFUNCTION("""COMPUTED_VALUE"""),"x")</f>
        <v>x</v>
      </c>
      <c r="U3" t="str">
        <f>IFERROR(__xludf.DUMMYFUNCTION("""COMPUTED_VALUE"""),"x")</f>
        <v>x</v>
      </c>
      <c r="V3" t="str">
        <f>IFERROR(__xludf.DUMMYFUNCTION("""COMPUTED_VALUE"""),"OK")</f>
        <v>OK</v>
      </c>
      <c r="W3" t="str">
        <f>IFERROR(__xludf.DUMMYFUNCTION("""COMPUTED_VALUE"""),"OK")</f>
        <v>OK</v>
      </c>
      <c r="X3" t="str">
        <f>IFERROR(__xludf.DUMMYFUNCTION("""COMPUTED_VALUE"""),"OK")</f>
        <v>OK</v>
      </c>
      <c r="Y3" t="str">
        <f>IFERROR(__xludf.DUMMYFUNCTION("""COMPUTED_VALUE"""),"OK")</f>
        <v>OK</v>
      </c>
      <c r="Z3" t="str">
        <f>IFERROR(__xludf.DUMMYFUNCTION("""COMPUTED_VALUE"""),"OK")</f>
        <v>OK</v>
      </c>
      <c r="AA3" t="str">
        <f>IFERROR(__xludf.DUMMYFUNCTION("""COMPUTED_VALUE"""),"OK")</f>
        <v>OK</v>
      </c>
      <c r="AB3" t="str">
        <f>IFERROR(__xludf.DUMMYFUNCTION("""COMPUTED_VALUE"""),"OK")</f>
        <v>OK</v>
      </c>
      <c r="AC3" t="str">
        <f>IFERROR(__xludf.DUMMYFUNCTION("""COMPUTED_VALUE"""),"OK")</f>
        <v>OK</v>
      </c>
      <c r="AD3" t="str">
        <f>IFERROR(__xludf.DUMMYFUNCTION("""COMPUTED_VALUE"""),"OK")</f>
        <v>OK</v>
      </c>
      <c r="AE3" t="str">
        <f>IFERROR(__xludf.DUMMYFUNCTION("""COMPUTED_VALUE"""),"OK")</f>
        <v>OK</v>
      </c>
      <c r="AF3" t="str">
        <f>IFERROR(__xludf.DUMMYFUNCTION("""COMPUTED_VALUE"""),"OK")</f>
        <v>OK</v>
      </c>
      <c r="AG3" t="str">
        <f>IFERROR(__xludf.DUMMYFUNCTION("""COMPUTED_VALUE"""),"OK")</f>
        <v>OK</v>
      </c>
      <c r="AH3" t="str">
        <f>IFERROR(__xludf.DUMMYFUNCTION("""COMPUTED_VALUE"""),"OK")</f>
        <v>OK</v>
      </c>
      <c r="AI3" t="str">
        <f>IFERROR(__xludf.DUMMYFUNCTION("""COMPUTED_VALUE"""),"OK")</f>
        <v>OK</v>
      </c>
      <c r="AJ3" t="str">
        <f>IFERROR(__xludf.DUMMYFUNCTION("""COMPUTED_VALUE"""),"OK")</f>
        <v>OK</v>
      </c>
      <c r="AK3" t="str">
        <f>IFERROR(__xludf.DUMMYFUNCTION("""COMPUTED_VALUE"""),"OK")</f>
        <v>OK</v>
      </c>
      <c r="AL3" t="str">
        <f>IFERROR(__xludf.DUMMYFUNCTION("""COMPUTED_VALUE"""),"OK")</f>
        <v>OK</v>
      </c>
      <c r="AM3" t="str">
        <f>IFERROR(__xludf.DUMMYFUNCTION("""COMPUTED_VALUE"""),"OK")</f>
        <v>OK</v>
      </c>
      <c r="AN3" t="str">
        <f>IFERROR(__xludf.DUMMYFUNCTION("""COMPUTED_VALUE"""),"OK")</f>
        <v>OK</v>
      </c>
      <c r="AO3" t="str">
        <f>IFERROR(__xludf.DUMMYFUNCTION("""COMPUTED_VALUE"""),"OK")</f>
        <v>OK</v>
      </c>
      <c r="AP3" t="str">
        <f>IFERROR(__xludf.DUMMYFUNCTION("""COMPUTED_VALUE"""),"x")</f>
        <v>x</v>
      </c>
      <c r="AQ3" t="str">
        <f>IFERROR(__xludf.DUMMYFUNCTION("""COMPUTED_VALUE"""),"OK")</f>
        <v>OK</v>
      </c>
      <c r="AR3" t="str">
        <f>IFERROR(__xludf.DUMMYFUNCTION("""COMPUTED_VALUE"""),"OK")</f>
        <v>OK</v>
      </c>
      <c r="AS3" t="str">
        <f>IFERROR(__xludf.DUMMYFUNCTION("""COMPUTED_VALUE"""),"OK")</f>
        <v>OK</v>
      </c>
      <c r="AT3" t="str">
        <f>IFERROR(__xludf.DUMMYFUNCTION("""COMPUTED_VALUE"""),"OK")</f>
        <v>OK</v>
      </c>
      <c r="AU3" t="str">
        <f>IFERROR(__xludf.DUMMYFUNCTION("""COMPUTED_VALUE"""),"OK")</f>
        <v>OK</v>
      </c>
      <c r="AV3" t="str">
        <f>IFERROR(__xludf.DUMMYFUNCTION("""COMPUTED_VALUE"""),"OK")</f>
        <v>OK</v>
      </c>
      <c r="AW3" t="str">
        <f>IFERROR(__xludf.DUMMYFUNCTION("""COMPUTED_VALUE"""),"OK")</f>
        <v>OK</v>
      </c>
      <c r="AX3" t="str">
        <f>IFERROR(__xludf.DUMMYFUNCTION("""COMPUTED_VALUE"""),"OK")</f>
        <v>OK</v>
      </c>
      <c r="AY3" t="str">
        <f>IFERROR(__xludf.DUMMYFUNCTION("""COMPUTED_VALUE"""),"OK")</f>
        <v>OK</v>
      </c>
      <c r="AZ3" t="str">
        <f>IFERROR(__xludf.DUMMYFUNCTION("""COMPUTED_VALUE"""),"OK")</f>
        <v>OK</v>
      </c>
      <c r="BA3" t="str">
        <f>IFERROR(__xludf.DUMMYFUNCTION("""COMPUTED_VALUE"""),"OK")</f>
        <v>OK</v>
      </c>
      <c r="BB3" t="str">
        <f>IFERROR(__xludf.DUMMYFUNCTION("""COMPUTED_VALUE"""),"OK")</f>
        <v>OK</v>
      </c>
      <c r="BC3" t="str">
        <f>IFERROR(__xludf.DUMMYFUNCTION("""COMPUTED_VALUE"""),"OK")</f>
        <v>OK</v>
      </c>
      <c r="BD3" t="str">
        <f>IFERROR(__xludf.DUMMYFUNCTION("""COMPUTED_VALUE"""),"OK")</f>
        <v>OK</v>
      </c>
      <c r="BE3" t="str">
        <f>IFERROR(__xludf.DUMMYFUNCTION("""COMPUTED_VALUE"""),"OK")</f>
        <v>OK</v>
      </c>
      <c r="BF3" t="str">
        <f>IFERROR(__xludf.DUMMYFUNCTION("""COMPUTED_VALUE"""),"OK")</f>
        <v>OK</v>
      </c>
      <c r="BG3" t="str">
        <f>IFERROR(__xludf.DUMMYFUNCTION("""COMPUTED_VALUE"""),"OK")</f>
        <v>OK</v>
      </c>
      <c r="BH3" t="str">
        <f>IFERROR(__xludf.DUMMYFUNCTION("""COMPUTED_VALUE"""),"OK")</f>
        <v>OK</v>
      </c>
      <c r="BI3" t="str">
        <f>IFERROR(__xludf.DUMMYFUNCTION("""COMPUTED_VALUE"""),"OK")</f>
        <v>OK</v>
      </c>
      <c r="BJ3" t="str">
        <f>IFERROR(__xludf.DUMMYFUNCTION("""COMPUTED_VALUE"""),"OK")</f>
        <v>OK</v>
      </c>
      <c r="BK3" t="str">
        <f>IFERROR(__xludf.DUMMYFUNCTION("""COMPUTED_VALUE"""),"OK")</f>
        <v>OK</v>
      </c>
      <c r="BL3" t="str">
        <f>IFERROR(__xludf.DUMMYFUNCTION("""COMPUTED_VALUE"""),"OK")</f>
        <v>OK</v>
      </c>
      <c r="BM3" t="str">
        <f>IFERROR(__xludf.DUMMYFUNCTION("""COMPUTED_VALUE"""),"OK")</f>
        <v>OK</v>
      </c>
      <c r="BN3" t="str">
        <f>IFERROR(__xludf.DUMMYFUNCTION("""COMPUTED_VALUE"""),"OK")</f>
        <v>OK</v>
      </c>
      <c r="BO3" t="str">
        <f>IFERROR(__xludf.DUMMYFUNCTION("""COMPUTED_VALUE"""),"OK")</f>
        <v>OK</v>
      </c>
      <c r="BP3" t="str">
        <f>IFERROR(__xludf.DUMMYFUNCTION("""COMPUTED_VALUE"""),"OK")</f>
        <v>OK</v>
      </c>
      <c r="BQ3" t="str">
        <f>IFERROR(__xludf.DUMMYFUNCTION("""COMPUTED_VALUE"""),"OK")</f>
        <v>OK</v>
      </c>
      <c r="BR3" t="str">
        <f>IFERROR(__xludf.DUMMYFUNCTION("""COMPUTED_VALUE"""),"OK")</f>
        <v>OK</v>
      </c>
      <c r="BS3" t="str">
        <f>IFERROR(__xludf.DUMMYFUNCTION("""COMPUTED_VALUE"""),"OK")</f>
        <v>OK</v>
      </c>
      <c r="BT3" t="str">
        <f>IFERROR(__xludf.DUMMYFUNCTION("""COMPUTED_VALUE"""),"OK")</f>
        <v>OK</v>
      </c>
      <c r="BU3" t="str">
        <f>IFERROR(__xludf.DUMMYFUNCTION("""COMPUTED_VALUE"""),"OK")</f>
        <v>OK</v>
      </c>
      <c r="BV3" t="str">
        <f>IFERROR(__xludf.DUMMYFUNCTION("""COMPUTED_VALUE"""),"OK")</f>
        <v>OK</v>
      </c>
      <c r="BW3" t="str">
        <f>IFERROR(__xludf.DUMMYFUNCTION("""COMPUTED_VALUE"""),"OK")</f>
        <v>OK</v>
      </c>
      <c r="BX3" t="str">
        <f>IFERROR(__xludf.DUMMYFUNCTION("""COMPUTED_VALUE"""),"OK")</f>
        <v>OK</v>
      </c>
      <c r="BY3" t="str">
        <f>IFERROR(__xludf.DUMMYFUNCTION("""COMPUTED_VALUE"""),"OK")</f>
        <v>OK</v>
      </c>
      <c r="BZ3" t="str">
        <f>IFERROR(__xludf.DUMMYFUNCTION("""COMPUTED_VALUE"""),"OK")</f>
        <v>OK</v>
      </c>
      <c r="CA3" t="str">
        <f>IFERROR(__xludf.DUMMYFUNCTION("""COMPUTED_VALUE"""),"OK")</f>
        <v>OK</v>
      </c>
      <c r="CB3" t="str">
        <f>IFERROR(__xludf.DUMMYFUNCTION("""COMPUTED_VALUE"""),"WA")</f>
        <v>WA</v>
      </c>
      <c r="CC3" t="str">
        <f>IFERROR(__xludf.DUMMYFUNCTION("""COMPUTED_VALUE"""),"WA")</f>
        <v>WA</v>
      </c>
      <c r="CD3" t="str">
        <f>IFERROR(__xludf.DUMMYFUNCTION("""COMPUTED_VALUE"""),"WA")</f>
        <v>WA</v>
      </c>
      <c r="CE3" t="str">
        <f>IFERROR(__xludf.DUMMYFUNCTION("""COMPUTED_VALUE"""),"WA")</f>
        <v>WA</v>
      </c>
      <c r="CF3" t="str">
        <f>IFERROR(__xludf.DUMMYFUNCTION("""COMPUTED_VALUE"""),"WA")</f>
        <v>WA</v>
      </c>
      <c r="CG3" t="str">
        <f>IFERROR(__xludf.DUMMYFUNCTION("""COMPUTED_VALUE"""),"WA")</f>
        <v>WA</v>
      </c>
      <c r="CH3" t="str">
        <f>IFERROR(__xludf.DUMMYFUNCTION("""COMPUTED_VALUE"""),"WA")</f>
        <v>WA</v>
      </c>
      <c r="CI3" t="str">
        <f>IFERROR(__xludf.DUMMYFUNCTION("""COMPUTED_VALUE"""),"WA")</f>
        <v>WA</v>
      </c>
      <c r="CJ3" t="str">
        <f>IFERROR(__xludf.DUMMYFUNCTION("""COMPUTED_VALUE"""),"WA")</f>
        <v>WA</v>
      </c>
      <c r="CK3" t="str">
        <f>IFERROR(__xludf.DUMMYFUNCTION("""COMPUTED_VALUE"""),"WA")</f>
        <v>WA</v>
      </c>
      <c r="CL3" t="str">
        <f>IFERROR(__xludf.DUMMYFUNCTION("""COMPUTED_VALUE"""),"OK")</f>
        <v>OK</v>
      </c>
      <c r="CM3" t="str">
        <f>IFERROR(__xludf.DUMMYFUNCTION("""COMPUTED_VALUE"""),"OK")</f>
        <v>OK</v>
      </c>
      <c r="CN3" t="str">
        <f>IFERROR(__xludf.DUMMYFUNCTION("""COMPUTED_VALUE"""),"RTE")</f>
        <v>RTE</v>
      </c>
      <c r="CO3" t="str">
        <f>IFERROR(__xludf.DUMMYFUNCTION("""COMPUTED_VALUE"""),"RTE")</f>
        <v>RTE</v>
      </c>
      <c r="CP3" t="str">
        <f>IFERROR(__xludf.DUMMYFUNCTION("""COMPUTED_VALUE"""),"RTE")</f>
        <v>RTE</v>
      </c>
      <c r="CQ3" t="str">
        <f>IFERROR(__xludf.DUMMYFUNCTION("""COMPUTED_VALUE"""),"RTE")</f>
        <v>RTE</v>
      </c>
      <c r="CR3" t="str">
        <f>IFERROR(__xludf.DUMMYFUNCTION("""COMPUTED_VALUE"""),"RTE")</f>
        <v>RTE</v>
      </c>
      <c r="CS3" t="str">
        <f>IFERROR(__xludf.DUMMYFUNCTION("""COMPUTED_VALUE"""),"RTE")</f>
        <v>RTE</v>
      </c>
      <c r="CT3" t="str">
        <f>IFERROR(__xludf.DUMMYFUNCTION("""COMPUTED_VALUE"""),"RTE")</f>
        <v>RTE</v>
      </c>
      <c r="CU3" t="str">
        <f>IFERROR(__xludf.DUMMYFUNCTION("""COMPUTED_VALUE"""),"RTE")</f>
        <v>RTE</v>
      </c>
      <c r="CV3" t="str">
        <f>IFERROR(__xludf.DUMMYFUNCTION("""COMPUTED_VALUE"""),"RTE")</f>
        <v>RTE</v>
      </c>
      <c r="CW3" t="str">
        <f>IFERROR(__xludf.DUMMYFUNCTION("""COMPUTED_VALUE"""),"RTE")</f>
        <v>RTE</v>
      </c>
      <c r="CX3" t="str">
        <f>IFERROR(__xludf.DUMMYFUNCTION("""COMPUTED_VALUE"""),"RTE")</f>
        <v>RTE</v>
      </c>
      <c r="CY3" t="str">
        <f>IFERROR(__xludf.DUMMYFUNCTION("""COMPUTED_VALUE"""),"RTE")</f>
        <v>RTE</v>
      </c>
      <c r="CZ3" t="str">
        <f>IFERROR(__xludf.DUMMYFUNCTION("""COMPUTED_VALUE"""),"x")</f>
        <v>x</v>
      </c>
      <c r="DA3" t="str">
        <f>IFERROR(__xludf.DUMMYFUNCTION("""COMPUTED_VALUE"""),"WA")</f>
        <v>WA</v>
      </c>
      <c r="DB3" t="str">
        <f>IFERROR(__xludf.DUMMYFUNCTION("""COMPUTED_VALUE"""),"OK")</f>
        <v>OK</v>
      </c>
      <c r="DC3" t="str">
        <f>IFERROR(__xludf.DUMMYFUNCTION("""COMPUTED_VALUE"""),"OK")</f>
        <v>OK</v>
      </c>
      <c r="DD3" t="str">
        <f>IFERROR(__xludf.DUMMYFUNCTION("""COMPUTED_VALUE"""),"OK")</f>
        <v>OK</v>
      </c>
      <c r="DE3" t="str">
        <f>IFERROR(__xludf.DUMMYFUNCTION("""COMPUTED_VALUE"""),"OK")</f>
        <v>OK</v>
      </c>
      <c r="DF3" t="str">
        <f>IFERROR(__xludf.DUMMYFUNCTION("""COMPUTED_VALUE"""),"OK")</f>
        <v>OK</v>
      </c>
      <c r="DG3" t="str">
        <f>IFERROR(__xludf.DUMMYFUNCTION("""COMPUTED_VALUE"""),"OK")</f>
        <v>OK</v>
      </c>
      <c r="DH3" t="str">
        <f>IFERROR(__xludf.DUMMYFUNCTION("""COMPUTED_VALUE"""),"OK")</f>
        <v>OK</v>
      </c>
      <c r="DI3" t="str">
        <f>IFERROR(__xludf.DUMMYFUNCTION("""COMPUTED_VALUE"""),"OK")</f>
        <v>OK</v>
      </c>
      <c r="DJ3" t="str">
        <f>IFERROR(__xludf.DUMMYFUNCTION("""COMPUTED_VALUE"""),"OK")</f>
        <v>OK</v>
      </c>
      <c r="DK3" t="str">
        <f>IFERROR(__xludf.DUMMYFUNCTION("""COMPUTED_VALUE"""),"OK")</f>
        <v>OK</v>
      </c>
      <c r="DL3" t="str">
        <f>IFERROR(__xludf.DUMMYFUNCTION("""COMPUTED_VALUE"""),"OK")</f>
        <v>OK</v>
      </c>
      <c r="DM3" t="str">
        <f>IFERROR(__xludf.DUMMYFUNCTION("""COMPUTED_VALUE"""),"OK")</f>
        <v>OK</v>
      </c>
      <c r="DN3" t="str">
        <f>IFERROR(__xludf.DUMMYFUNCTION("""COMPUTED_VALUE"""),"OK")</f>
        <v>OK</v>
      </c>
      <c r="DO3" t="str">
        <f>IFERROR(__xludf.DUMMYFUNCTION("""COMPUTED_VALUE"""),"OK")</f>
        <v>OK</v>
      </c>
      <c r="DP3" t="str">
        <f>IFERROR(__xludf.DUMMYFUNCTION("""COMPUTED_VALUE"""),"OK")</f>
        <v>OK</v>
      </c>
      <c r="DQ3" t="str">
        <f>IFERROR(__xludf.DUMMYFUNCTION("""COMPUTED_VALUE"""),"OK")</f>
        <v>OK</v>
      </c>
      <c r="DR3" t="str">
        <f>IFERROR(__xludf.DUMMYFUNCTION("""COMPUTED_VALUE"""),"OK")</f>
        <v>OK</v>
      </c>
      <c r="DS3" t="str">
        <f>IFERROR(__xludf.DUMMYFUNCTION("""COMPUTED_VALUE"""),"OK")</f>
        <v>OK</v>
      </c>
      <c r="DT3" t="str">
        <f>IFERROR(__xludf.DUMMYFUNCTION("""COMPUTED_VALUE"""),"OK")</f>
        <v>OK</v>
      </c>
      <c r="DU3" t="str">
        <f>IFERROR(__xludf.DUMMYFUNCTION("""COMPUTED_VALUE"""),"OK")</f>
        <v>OK</v>
      </c>
      <c r="DV3" t="str">
        <f>IFERROR(__xludf.DUMMYFUNCTION("""COMPUTED_VALUE"""),"OK")</f>
        <v>OK</v>
      </c>
      <c r="DW3" t="str">
        <f>IFERROR(__xludf.DUMMYFUNCTION("""COMPUTED_VALUE"""),"OK")</f>
        <v>OK</v>
      </c>
      <c r="DX3" t="str">
        <f>IFERROR(__xludf.DUMMYFUNCTION("""COMPUTED_VALUE"""),"OK")</f>
        <v>OK</v>
      </c>
      <c r="DY3" t="str">
        <f>IFERROR(__xludf.DUMMYFUNCTION("""COMPUTED_VALUE"""),"WA")</f>
        <v>WA</v>
      </c>
      <c r="DZ3" t="str">
        <f>IFERROR(__xludf.DUMMYFUNCTION("""COMPUTED_VALUE"""),"WA")</f>
        <v>WA</v>
      </c>
      <c r="EA3" t="str">
        <f>IFERROR(__xludf.DUMMYFUNCTION("""COMPUTED_VALUE"""),"WA")</f>
        <v>WA</v>
      </c>
      <c r="EB3" t="str">
        <f>IFERROR(__xludf.DUMMYFUNCTION("""COMPUTED_VALUE"""),"WA")</f>
        <v>WA</v>
      </c>
      <c r="EC3" t="str">
        <f>IFERROR(__xludf.DUMMYFUNCTION("""COMPUTED_VALUE"""),"WA")</f>
        <v>WA</v>
      </c>
      <c r="ED3" t="str">
        <f>IFERROR(__xludf.DUMMYFUNCTION("""COMPUTED_VALUE"""),"WA")</f>
        <v>WA</v>
      </c>
      <c r="EE3" t="str">
        <f>IFERROR(__xludf.DUMMYFUNCTION("""COMPUTED_VALUE"""),"WA")</f>
        <v>WA</v>
      </c>
      <c r="EF3" t="str">
        <f>IFERROR(__xludf.DUMMYFUNCTION("""COMPUTED_VALUE"""),"WA")</f>
        <v>WA</v>
      </c>
      <c r="EG3" t="str">
        <f>IFERROR(__xludf.DUMMYFUNCTION("""COMPUTED_VALUE"""),"WA")</f>
        <v>WA</v>
      </c>
      <c r="EH3" t="str">
        <f>IFERROR(__xludf.DUMMYFUNCTION("""COMPUTED_VALUE"""),"OK")</f>
        <v>OK</v>
      </c>
      <c r="EI3" t="str">
        <f>IFERROR(__xludf.DUMMYFUNCTION("""COMPUTED_VALUE"""),"WA")</f>
        <v>WA</v>
      </c>
      <c r="EJ3" t="str">
        <f>IFERROR(__xludf.DUMMYFUNCTION("""COMPUTED_VALUE"""),"WA")</f>
        <v>WA</v>
      </c>
      <c r="EK3" t="str">
        <f>IFERROR(__xludf.DUMMYFUNCTION("""COMPUTED_VALUE"""),"OK")</f>
        <v>OK</v>
      </c>
      <c r="EL3" t="str">
        <f>IFERROR(__xludf.DUMMYFUNCTION("""COMPUTED_VALUE"""),"WA")</f>
        <v>WA</v>
      </c>
      <c r="EM3" t="str">
        <f>IFERROR(__xludf.DUMMYFUNCTION("""COMPUTED_VALUE"""),"WA")</f>
        <v>WA</v>
      </c>
      <c r="EN3" t="str">
        <f>IFERROR(__xludf.DUMMYFUNCTION("""COMPUTED_VALUE"""),"WA")</f>
        <v>WA</v>
      </c>
      <c r="EO3" t="str">
        <f>IFERROR(__xludf.DUMMYFUNCTION("""COMPUTED_VALUE"""),"WA")</f>
        <v>WA</v>
      </c>
      <c r="EP3" t="str">
        <f>IFERROR(__xludf.DUMMYFUNCTION("""COMPUTED_VALUE"""),"WA")</f>
        <v>WA</v>
      </c>
      <c r="EQ3" t="str">
        <f>IFERROR(__xludf.DUMMYFUNCTION("""COMPUTED_VALUE"""),"WA")</f>
        <v>WA</v>
      </c>
      <c r="ER3" t="str">
        <f>IFERROR(__xludf.DUMMYFUNCTION("""COMPUTED_VALUE"""),"WA")</f>
        <v>WA</v>
      </c>
      <c r="ES3" t="str">
        <f>IFERROR(__xludf.DUMMYFUNCTION("""COMPUTED_VALUE"""),"WA")</f>
        <v>WA</v>
      </c>
      <c r="ET3" t="str">
        <f>IFERROR(__xludf.DUMMYFUNCTION("""COMPUTED_VALUE"""),"WA")</f>
        <v>WA</v>
      </c>
      <c r="EU3" t="str">
        <f>IFERROR(__xludf.DUMMYFUNCTION("""COMPUTED_VALUE"""),"WA")</f>
        <v>WA</v>
      </c>
      <c r="EV3" t="str">
        <f>IFERROR(__xludf.DUMMYFUNCTION("""COMPUTED_VALUE"""),"WA")</f>
        <v>WA</v>
      </c>
      <c r="EW3" t="str">
        <f>IFERROR(__xludf.DUMMYFUNCTION("""COMPUTED_VALUE"""),"WA")</f>
        <v>WA</v>
      </c>
      <c r="EX3" t="str">
        <f>IFERROR(__xludf.DUMMYFUNCTION("""COMPUTED_VALUE"""),"WA")</f>
        <v>WA</v>
      </c>
      <c r="EY3" t="str">
        <f>IFERROR(__xludf.DUMMYFUNCTION("""COMPUTED_VALUE"""),"WA")</f>
        <v>WA</v>
      </c>
      <c r="EZ3" t="str">
        <f>IFERROR(__xludf.DUMMYFUNCTION("""COMPUTED_VALUE"""),"WA")</f>
        <v>WA</v>
      </c>
      <c r="FA3" t="str">
        <f>IFERROR(__xludf.DUMMYFUNCTION("""COMPUTED_VALUE"""),"WA")</f>
        <v>WA</v>
      </c>
      <c r="FB3" t="str">
        <f>IFERROR(__xludf.DUMMYFUNCTION("""COMPUTED_VALUE"""),"WA")</f>
        <v>WA</v>
      </c>
      <c r="FC3" t="str">
        <f>IFERROR(__xludf.DUMMYFUNCTION("""COMPUTED_VALUE"""),"OK")</f>
        <v>OK</v>
      </c>
      <c r="FD3" t="str">
        <f>IFERROR(__xludf.DUMMYFUNCTION("""COMPUTED_VALUE"""),"WA")</f>
        <v>WA</v>
      </c>
      <c r="FE3" t="str">
        <f>IFERROR(__xludf.DUMMYFUNCTION("""COMPUTED_VALUE"""),"WA")</f>
        <v>WA</v>
      </c>
      <c r="FF3" t="str">
        <f>IFERROR(__xludf.DUMMYFUNCTION("""COMPUTED_VALUE"""),"WA")</f>
        <v>WA</v>
      </c>
      <c r="FG3" t="str">
        <f>IFERROR(__xludf.DUMMYFUNCTION("""COMPUTED_VALUE"""),"x")</f>
        <v>x</v>
      </c>
      <c r="FH3" t="str">
        <f>IFERROR(__xludf.DUMMYFUNCTION("""COMPUTED_VALUE"""),"OK")</f>
        <v>OK</v>
      </c>
      <c r="FI3" t="str">
        <f>IFERROR(__xludf.DUMMYFUNCTION("""COMPUTED_VALUE"""),"OK")</f>
        <v>OK</v>
      </c>
      <c r="FJ3" t="str">
        <f>IFERROR(__xludf.DUMMYFUNCTION("""COMPUTED_VALUE"""),"OK")</f>
        <v>OK</v>
      </c>
      <c r="FK3" t="str">
        <f>IFERROR(__xludf.DUMMYFUNCTION("""COMPUTED_VALUE"""),"OK")</f>
        <v>OK</v>
      </c>
      <c r="FL3" t="str">
        <f>IFERROR(__xludf.DUMMYFUNCTION("""COMPUTED_VALUE"""),"x")</f>
        <v>x</v>
      </c>
      <c r="FM3" t="str">
        <f>IFERROR(__xludf.DUMMYFUNCTION("""COMPUTED_VALUE"""),"OK")</f>
        <v>OK</v>
      </c>
      <c r="FN3" t="str">
        <f>IFERROR(__xludf.DUMMYFUNCTION("""COMPUTED_VALUE"""),"OK")</f>
        <v>OK</v>
      </c>
      <c r="FO3" t="str">
        <f>IFERROR(__xludf.DUMMYFUNCTION("""COMPUTED_VALUE"""),"OK")</f>
        <v>OK</v>
      </c>
      <c r="FP3" t="str">
        <f>IFERROR(__xludf.DUMMYFUNCTION("""COMPUTED_VALUE"""),"OK")</f>
        <v>OK</v>
      </c>
      <c r="FQ3" t="str">
        <f>IFERROR(__xludf.DUMMYFUNCTION("""COMPUTED_VALUE"""),"OK")</f>
        <v>OK</v>
      </c>
      <c r="FR3" t="str">
        <f>IFERROR(__xludf.DUMMYFUNCTION("""COMPUTED_VALUE"""),"OK")</f>
        <v>OK</v>
      </c>
      <c r="FS3" t="str">
        <f>IFERROR(__xludf.DUMMYFUNCTION("""COMPUTED_VALUE"""),"OK")</f>
        <v>OK</v>
      </c>
      <c r="FT3" t="str">
        <f>IFERROR(__xludf.DUMMYFUNCTION("""COMPUTED_VALUE"""),"OK")</f>
        <v>OK</v>
      </c>
      <c r="FU3" t="str">
        <f>IFERROR(__xludf.DUMMYFUNCTION("""COMPUTED_VALUE"""),"OK")</f>
        <v>OK</v>
      </c>
      <c r="FV3" t="str">
        <f>IFERROR(__xludf.DUMMYFUNCTION("""COMPUTED_VALUE"""),"OK")</f>
        <v>OK</v>
      </c>
      <c r="FW3" t="str">
        <f>IFERROR(__xludf.DUMMYFUNCTION("""COMPUTED_VALUE"""),"OK")</f>
        <v>OK</v>
      </c>
      <c r="FX3" t="str">
        <f>IFERROR(__xludf.DUMMYFUNCTION("""COMPUTED_VALUE"""),"OK")</f>
        <v>OK</v>
      </c>
      <c r="FY3" t="str">
        <f>IFERROR(__xludf.DUMMYFUNCTION("""COMPUTED_VALUE"""),"OK")</f>
        <v>OK</v>
      </c>
      <c r="FZ3" t="str">
        <f>IFERROR(__xludf.DUMMYFUNCTION("""COMPUTED_VALUE"""),"OK")</f>
        <v>OK</v>
      </c>
      <c r="GA3" t="str">
        <f>IFERROR(__xludf.DUMMYFUNCTION("""COMPUTED_VALUE"""),"OK")</f>
        <v>OK</v>
      </c>
      <c r="GB3" t="str">
        <f>IFERROR(__xludf.DUMMYFUNCTION("""COMPUTED_VALUE"""),"OK")</f>
        <v>OK</v>
      </c>
      <c r="GC3" t="str">
        <f>IFERROR(__xludf.DUMMYFUNCTION("""COMPUTED_VALUE"""),"OK")</f>
        <v>OK</v>
      </c>
      <c r="GD3" t="str">
        <f>IFERROR(__xludf.DUMMYFUNCTION("""COMPUTED_VALUE"""),"OK")</f>
        <v>OK</v>
      </c>
      <c r="GE3" t="str">
        <f>IFERROR(__xludf.DUMMYFUNCTION("""COMPUTED_VALUE"""),"OK")</f>
        <v>OK</v>
      </c>
      <c r="GF3" t="str">
        <f>IFERROR(__xludf.DUMMYFUNCTION("""COMPUTED_VALUE"""),"OK")</f>
        <v>OK</v>
      </c>
      <c r="GG3" t="str">
        <f>IFERROR(__xludf.DUMMYFUNCTION("""COMPUTED_VALUE"""),"OK")</f>
        <v>OK</v>
      </c>
      <c r="GH3" t="str">
        <f>IFERROR(__xludf.DUMMYFUNCTION("""COMPUTED_VALUE"""),"OK")</f>
        <v>OK</v>
      </c>
      <c r="GI3" t="str">
        <f>IFERROR(__xludf.DUMMYFUNCTION("""COMPUTED_VALUE"""),"OK")</f>
        <v>OK</v>
      </c>
      <c r="GJ3" t="str">
        <f>IFERROR(__xludf.DUMMYFUNCTION("""COMPUTED_VALUE"""),"OK")</f>
        <v>OK</v>
      </c>
      <c r="GK3" t="str">
        <f>IFERROR(__xludf.DUMMYFUNCTION("""COMPUTED_VALUE"""),"OK")</f>
        <v>OK</v>
      </c>
      <c r="GL3" t="str">
        <f>IFERROR(__xludf.DUMMYFUNCTION("""COMPUTED_VALUE"""),"OK")</f>
        <v>OK</v>
      </c>
      <c r="GM3" t="str">
        <f>IFERROR(__xludf.DUMMYFUNCTION("""COMPUTED_VALUE"""),"OK")</f>
        <v>OK</v>
      </c>
      <c r="GN3" t="str">
        <f>IFERROR(__xludf.DUMMYFUNCTION("""COMPUTED_VALUE"""),"OK")</f>
        <v>OK</v>
      </c>
      <c r="GO3" t="str">
        <f>IFERROR(__xludf.DUMMYFUNCTION("""COMPUTED_VALUE"""),"OK")</f>
        <v>OK</v>
      </c>
      <c r="GP3" t="str">
        <f>IFERROR(__xludf.DUMMYFUNCTION("""COMPUTED_VALUE"""),"OK")</f>
        <v>OK</v>
      </c>
      <c r="GQ3" t="str">
        <f>IFERROR(__xludf.DUMMYFUNCTION("""COMPUTED_VALUE"""),"OK")</f>
        <v>OK</v>
      </c>
      <c r="GR3" t="str">
        <f>IFERROR(__xludf.DUMMYFUNCTION("""COMPUTED_VALUE"""),"OK")</f>
        <v>OK</v>
      </c>
      <c r="GS3" t="str">
        <f>IFERROR(__xludf.DUMMYFUNCTION("""COMPUTED_VALUE"""),"OK")</f>
        <v>OK</v>
      </c>
      <c r="GT3" t="str">
        <f>IFERROR(__xludf.DUMMYFUNCTION("""COMPUTED_VALUE"""),"OK")</f>
        <v>OK</v>
      </c>
      <c r="GU3" t="str">
        <f>IFERROR(__xludf.DUMMYFUNCTION("""COMPUTED_VALUE"""),"OK")</f>
        <v>OK</v>
      </c>
      <c r="GV3" t="str">
        <f>IFERROR(__xludf.DUMMYFUNCTION("""COMPUTED_VALUE"""),"OK")</f>
        <v>OK</v>
      </c>
      <c r="GW3" t="str">
        <f>IFERROR(__xludf.DUMMYFUNCTION("""COMPUTED_VALUE"""),"OK")</f>
        <v>OK</v>
      </c>
      <c r="GX3" t="str">
        <f>IFERROR(__xludf.DUMMYFUNCTION("""COMPUTED_VALUE"""),"TLE")</f>
        <v>TLE</v>
      </c>
      <c r="GY3" t="str">
        <f>IFERROR(__xludf.DUMMYFUNCTION("""COMPUTED_VALUE"""),"TLE")</f>
        <v>TLE</v>
      </c>
      <c r="GZ3" t="str">
        <f>IFERROR(__xludf.DUMMYFUNCTION("""COMPUTED_VALUE"""),"TLE")</f>
        <v>TLE</v>
      </c>
      <c r="HA3" t="str">
        <f>IFERROR(__xludf.DUMMYFUNCTION("""COMPUTED_VALUE"""),"TLE")</f>
        <v>TLE</v>
      </c>
      <c r="HB3" t="str">
        <f>IFERROR(__xludf.DUMMYFUNCTION("""COMPUTED_VALUE"""),"TLE")</f>
        <v>TLE</v>
      </c>
      <c r="HC3" t="str">
        <f>IFERROR(__xludf.DUMMYFUNCTION("""COMPUTED_VALUE"""),"TLE")</f>
        <v>TLE</v>
      </c>
      <c r="HD3" t="str">
        <f>IFERROR(__xludf.DUMMYFUNCTION("""COMPUTED_VALUE"""),"TLE")</f>
        <v>TLE</v>
      </c>
      <c r="HE3" t="str">
        <f>IFERROR(__xludf.DUMMYFUNCTION("""COMPUTED_VALUE"""),"TLE")</f>
        <v>TLE</v>
      </c>
      <c r="HF3" t="str">
        <f>IFERROR(__xludf.DUMMYFUNCTION("""COMPUTED_VALUE"""),"TLE")</f>
        <v>TLE</v>
      </c>
      <c r="HG3" t="str">
        <f>IFERROR(__xludf.DUMMYFUNCTION("""COMPUTED_VALUE"""),"TLE")</f>
        <v>TLE</v>
      </c>
      <c r="HH3" t="str">
        <f>IFERROR(__xludf.DUMMYFUNCTION("""COMPUTED_VALUE"""),"TLE")</f>
        <v>TLE</v>
      </c>
      <c r="HI3" t="str">
        <f>IFERROR(__xludf.DUMMYFUNCTION("""COMPUTED_VALUE"""),"TLE")</f>
        <v>TLE</v>
      </c>
      <c r="HJ3" t="str">
        <f>IFERROR(__xludf.DUMMYFUNCTION("""COMPUTED_VALUE"""),"TLE")</f>
        <v>TLE</v>
      </c>
      <c r="HK3" t="str">
        <f>IFERROR(__xludf.DUMMYFUNCTION("""COMPUTED_VALUE"""),"TLE")</f>
        <v>TLE</v>
      </c>
      <c r="HL3" t="str">
        <f>IFERROR(__xludf.DUMMYFUNCTION("""COMPUTED_VALUE"""),"TLE")</f>
        <v>TLE</v>
      </c>
      <c r="HM3" t="str">
        <f>IFERROR(__xludf.DUMMYFUNCTION("""COMPUTED_VALUE"""),"TLE")</f>
        <v>TLE</v>
      </c>
      <c r="HN3" t="str">
        <f>IFERROR(__xludf.DUMMYFUNCTION("""COMPUTED_VALUE"""),"TLE")</f>
        <v>TLE</v>
      </c>
      <c r="HO3" t="str">
        <f>IFERROR(__xludf.DUMMYFUNCTION("""COMPUTED_VALUE"""),"TLE")</f>
        <v>TLE</v>
      </c>
      <c r="HP3" t="str">
        <f>IFERROR(__xludf.DUMMYFUNCTION("""COMPUTED_VALUE"""),"TLE")</f>
        <v>TLE</v>
      </c>
      <c r="HQ3" t="str">
        <f>IFERROR(__xludf.DUMMYFUNCTION("""COMPUTED_VALUE"""),"TLE")</f>
        <v>TLE</v>
      </c>
      <c r="HR3" t="str">
        <f>IFERROR(__xludf.DUMMYFUNCTION("""COMPUTED_VALUE"""),"x")</f>
        <v>x</v>
      </c>
      <c r="HS3" t="str">
        <f>IFERROR(__xludf.DUMMYFUNCTION("""COMPUTED_VALUE"""),"OK")</f>
        <v>OK</v>
      </c>
      <c r="HT3" t="str">
        <f>IFERROR(__xludf.DUMMYFUNCTION("""COMPUTED_VALUE"""),"OK")</f>
        <v>OK</v>
      </c>
      <c r="HU3" t="str">
        <f>IFERROR(__xludf.DUMMYFUNCTION("""COMPUTED_VALUE"""),"OK")</f>
        <v>OK</v>
      </c>
      <c r="HV3" t="str">
        <f>IFERROR(__xludf.DUMMYFUNCTION("""COMPUTED_VALUE"""),"OK")</f>
        <v>OK</v>
      </c>
      <c r="HW3" t="str">
        <f>IFERROR(__xludf.DUMMYFUNCTION("""COMPUTED_VALUE"""),"OK")</f>
        <v>OK</v>
      </c>
      <c r="HX3" t="str">
        <f>IFERROR(__xludf.DUMMYFUNCTION("""COMPUTED_VALUE"""),"OK")</f>
        <v>OK</v>
      </c>
      <c r="HY3" t="str">
        <f>IFERROR(__xludf.DUMMYFUNCTION("""COMPUTED_VALUE"""),"OK")</f>
        <v>OK</v>
      </c>
      <c r="HZ3" t="str">
        <f>IFERROR(__xludf.DUMMYFUNCTION("""COMPUTED_VALUE"""),"OK")</f>
        <v>OK</v>
      </c>
      <c r="IA3" t="str">
        <f>IFERROR(__xludf.DUMMYFUNCTION("""COMPUTED_VALUE"""),"OK")</f>
        <v>OK</v>
      </c>
      <c r="IB3" t="str">
        <f>IFERROR(__xludf.DUMMYFUNCTION("""COMPUTED_VALUE"""),"OK")</f>
        <v>OK</v>
      </c>
      <c r="IC3" t="str">
        <f>IFERROR(__xludf.DUMMYFUNCTION("""COMPUTED_VALUE"""),"OK")</f>
        <v>OK</v>
      </c>
      <c r="ID3" t="str">
        <f>IFERROR(__xludf.DUMMYFUNCTION("""COMPUTED_VALUE"""),"OK")</f>
        <v>OK</v>
      </c>
      <c r="IE3" t="str">
        <f>IFERROR(__xludf.DUMMYFUNCTION("""COMPUTED_VALUE"""),"OK")</f>
        <v>OK</v>
      </c>
      <c r="IF3" t="str">
        <f>IFERROR(__xludf.DUMMYFUNCTION("""COMPUTED_VALUE"""),"OK")</f>
        <v>OK</v>
      </c>
      <c r="IG3" t="str">
        <f>IFERROR(__xludf.DUMMYFUNCTION("""COMPUTED_VALUE"""),"OK")</f>
        <v>OK</v>
      </c>
      <c r="IH3" t="str">
        <f>IFERROR(__xludf.DUMMYFUNCTION("""COMPUTED_VALUE"""),"OK")</f>
        <v>OK</v>
      </c>
      <c r="II3" t="str">
        <f>IFERROR(__xludf.DUMMYFUNCTION("""COMPUTED_VALUE"""),"OK")</f>
        <v>OK</v>
      </c>
      <c r="IJ3" t="str">
        <f>IFERROR(__xludf.DUMMYFUNCTION("""COMPUTED_VALUE"""),"OK")</f>
        <v>OK</v>
      </c>
      <c r="IK3" t="str">
        <f>IFERROR(__xludf.DUMMYFUNCTION("""COMPUTED_VALUE"""),"OK")</f>
        <v>OK</v>
      </c>
      <c r="IL3" t="str">
        <f>IFERROR(__xludf.DUMMYFUNCTION("""COMPUTED_VALUE"""),"OK")</f>
        <v>OK</v>
      </c>
      <c r="IM3" t="str">
        <f>IFERROR(__xludf.DUMMYFUNCTION("""COMPUTED_VALUE"""),"OK")</f>
        <v>OK</v>
      </c>
      <c r="IN3" t="str">
        <f>IFERROR(__xludf.DUMMYFUNCTION("""COMPUTED_VALUE"""),"OK")</f>
        <v>OK</v>
      </c>
      <c r="IO3" t="str">
        <f>IFERROR(__xludf.DUMMYFUNCTION("""COMPUTED_VALUE"""),"OK")</f>
        <v>OK</v>
      </c>
      <c r="IP3" t="str">
        <f>IFERROR(__xludf.DUMMYFUNCTION("""COMPUTED_VALUE"""),"OK")</f>
        <v>OK</v>
      </c>
      <c r="IQ3" t="str">
        <f>IFERROR(__xludf.DUMMYFUNCTION("""COMPUTED_VALUE"""),"OK")</f>
        <v>OK</v>
      </c>
      <c r="IR3" t="str">
        <f>IFERROR(__xludf.DUMMYFUNCTION("""COMPUTED_VALUE"""),"OK")</f>
        <v>OK</v>
      </c>
      <c r="IS3" t="str">
        <f>IFERROR(__xludf.DUMMYFUNCTION("""COMPUTED_VALUE"""),"OK")</f>
        <v>OK</v>
      </c>
      <c r="IT3" t="str">
        <f>IFERROR(__xludf.DUMMYFUNCTION("""COMPUTED_VALUE"""),"OK")</f>
        <v>OK</v>
      </c>
      <c r="IU3" t="str">
        <f>IFERROR(__xludf.DUMMYFUNCTION("""COMPUTED_VALUE"""),"OK")</f>
        <v>OK</v>
      </c>
      <c r="IV3" t="str">
        <f>IFERROR(__xludf.DUMMYFUNCTION("""COMPUTED_VALUE"""),"TLE")</f>
        <v>TLE</v>
      </c>
      <c r="IW3" t="str">
        <f>IFERROR(__xludf.DUMMYFUNCTION("""COMPUTED_VALUE"""),"TLE")</f>
        <v>TLE</v>
      </c>
      <c r="IX3" t="str">
        <f>IFERROR(__xludf.DUMMYFUNCTION("""COMPUTED_VALUE"""),"TLE")</f>
        <v>TLE</v>
      </c>
      <c r="IY3" t="str">
        <f>IFERROR(__xludf.DUMMYFUNCTION("""COMPUTED_VALUE"""),"TLE")</f>
        <v>TLE</v>
      </c>
      <c r="IZ3" t="str">
        <f>IFERROR(__xludf.DUMMYFUNCTION("""COMPUTED_VALUE"""),"TLE")</f>
        <v>TLE</v>
      </c>
      <c r="JA3" t="str">
        <f>IFERROR(__xludf.DUMMYFUNCTION("""COMPUTED_VALUE"""),"TLE")</f>
        <v>TLE</v>
      </c>
      <c r="JB3" t="str">
        <f>IFERROR(__xludf.DUMMYFUNCTION("""COMPUTED_VALUE"""),"TLE")</f>
        <v>TLE</v>
      </c>
      <c r="JC3" t="str">
        <f>IFERROR(__xludf.DUMMYFUNCTION("""COMPUTED_VALUE"""),"TLE")</f>
        <v>TLE</v>
      </c>
      <c r="JD3" t="str">
        <f>IFERROR(__xludf.DUMMYFUNCTION("""COMPUTED_VALUE"""),"TLE")</f>
        <v>TLE</v>
      </c>
      <c r="JE3" t="str">
        <f>IFERROR(__xludf.DUMMYFUNCTION("""COMPUTED_VALUE"""),"TLE")</f>
        <v>TLE</v>
      </c>
      <c r="JF3" t="str">
        <f>IFERROR(__xludf.DUMMYFUNCTION("""COMPUTED_VALUE"""),"TLE")</f>
        <v>TLE</v>
      </c>
      <c r="JG3" t="str">
        <f>IFERROR(__xludf.DUMMYFUNCTION("""COMPUTED_VALUE"""),"TLE")</f>
        <v>TLE</v>
      </c>
      <c r="JH3" t="str">
        <f>IFERROR(__xludf.DUMMYFUNCTION("""COMPUTED_VALUE"""),"TLE")</f>
        <v>TLE</v>
      </c>
      <c r="JI3" t="str">
        <f>IFERROR(__xludf.DUMMYFUNCTION("""COMPUTED_VALUE"""),"TLE")</f>
        <v>TLE</v>
      </c>
      <c r="JJ3" t="str">
        <f>IFERROR(__xludf.DUMMYFUNCTION("""COMPUTED_VALUE"""),"TLE")</f>
        <v>TLE</v>
      </c>
      <c r="JK3" t="str">
        <f>IFERROR(__xludf.DUMMYFUNCTION("""COMPUTED_VALUE"""),"TLE")</f>
        <v>TLE</v>
      </c>
      <c r="JL3" t="str">
        <f>IFERROR(__xludf.DUMMYFUNCTION("""COMPUTED_VALUE"""),"x")</f>
        <v>x</v>
      </c>
      <c r="JM3" t="str">
        <f>IFERROR(__xludf.DUMMYFUNCTION("""COMPUTED_VALUE"""),"x")</f>
        <v>x</v>
      </c>
      <c r="JN3">
        <f>IFERROR(__xludf.DUMMYFUNCTION("""COMPUTED_VALUE"""),1.0)</f>
        <v>1</v>
      </c>
      <c r="JO3">
        <f>IFERROR(__xludf.DUMMYFUNCTION("""COMPUTED_VALUE"""),1.0)</f>
        <v>1</v>
      </c>
      <c r="JP3">
        <f>IFERROR(__xludf.DUMMYFUNCTION("""COMPUTED_VALUE"""),1.0)</f>
        <v>1</v>
      </c>
      <c r="JQ3">
        <f>IFERROR(__xludf.DUMMYFUNCTION("""COMPUTED_VALUE"""),1.0)</f>
        <v>1</v>
      </c>
      <c r="JR3">
        <f>IFERROR(__xludf.DUMMYFUNCTION("""COMPUTED_VALUE"""),1.0)</f>
        <v>1</v>
      </c>
      <c r="JS3">
        <f>IFERROR(__xludf.DUMMYFUNCTION("""COMPUTED_VALUE"""),1.0)</f>
        <v>1</v>
      </c>
      <c r="JT3">
        <f>IFERROR(__xludf.DUMMYFUNCTION("""COMPUTED_VALUE"""),1.0)</f>
        <v>1</v>
      </c>
      <c r="JU3">
        <f>IFERROR(__xludf.DUMMYFUNCTION("""COMPUTED_VALUE"""),1.0)</f>
        <v>1</v>
      </c>
      <c r="JV3">
        <f>IFERROR(__xludf.DUMMYFUNCTION("""COMPUTED_VALUE"""),1.0)</f>
        <v>1</v>
      </c>
      <c r="JW3">
        <f>IFERROR(__xludf.DUMMYFUNCTION("""COMPUTED_VALUE"""),1.0)</f>
        <v>1</v>
      </c>
      <c r="JX3">
        <f>IFERROR(__xludf.DUMMYFUNCTION("""COMPUTED_VALUE"""),1.0)</f>
        <v>1</v>
      </c>
      <c r="JY3">
        <f>IFERROR(__xludf.DUMMYFUNCTION("""COMPUTED_VALUE"""),1.0)</f>
        <v>1</v>
      </c>
      <c r="JZ3">
        <f>IFERROR(__xludf.DUMMYFUNCTION("""COMPUTED_VALUE"""),1.0)</f>
        <v>1</v>
      </c>
      <c r="KA3">
        <f>IFERROR(__xludf.DUMMYFUNCTION("""COMPUTED_VALUE"""),1.0)</f>
        <v>1</v>
      </c>
      <c r="KB3">
        <f>IFERROR(__xludf.DUMMYFUNCTION("""COMPUTED_VALUE"""),1.0)</f>
        <v>1</v>
      </c>
      <c r="KC3">
        <f>IFERROR(__xludf.DUMMYFUNCTION("""COMPUTED_VALUE"""),1.0)</f>
        <v>1</v>
      </c>
      <c r="KD3">
        <f>IFERROR(__xludf.DUMMYFUNCTION("""COMPUTED_VALUE"""),1.0)</f>
        <v>1</v>
      </c>
      <c r="KE3">
        <f>IFERROR(__xludf.DUMMYFUNCTION("""COMPUTED_VALUE"""),1.0)</f>
        <v>1</v>
      </c>
      <c r="KF3">
        <f>IFERROR(__xludf.DUMMYFUNCTION("""COMPUTED_VALUE"""),1.0)</f>
        <v>1</v>
      </c>
      <c r="KG3">
        <f>IFERROR(__xludf.DUMMYFUNCTION("""COMPUTED_VALUE"""),1.0)</f>
        <v>1</v>
      </c>
      <c r="KH3" t="str">
        <f>IFERROR(__xludf.DUMMYFUNCTION("""COMPUTED_VALUE"""),"x")</f>
        <v>x</v>
      </c>
      <c r="KI3">
        <f>IFERROR(__xludf.DUMMYFUNCTION("""COMPUTED_VALUE"""),1.0)</f>
        <v>1</v>
      </c>
      <c r="KJ3">
        <f>IFERROR(__xludf.DUMMYFUNCTION("""COMPUTED_VALUE"""),1.0)</f>
        <v>1</v>
      </c>
      <c r="KK3">
        <f>IFERROR(__xludf.DUMMYFUNCTION("""COMPUTED_VALUE"""),1.0)</f>
        <v>1</v>
      </c>
      <c r="KL3">
        <f>IFERROR(__xludf.DUMMYFUNCTION("""COMPUTED_VALUE"""),1.0)</f>
        <v>1</v>
      </c>
      <c r="KM3">
        <f>IFERROR(__xludf.DUMMYFUNCTION("""COMPUTED_VALUE"""),1.0)</f>
        <v>1</v>
      </c>
      <c r="KN3">
        <f>IFERROR(__xludf.DUMMYFUNCTION("""COMPUTED_VALUE"""),1.0)</f>
        <v>1</v>
      </c>
      <c r="KO3">
        <f>IFERROR(__xludf.DUMMYFUNCTION("""COMPUTED_VALUE"""),1.0)</f>
        <v>1</v>
      </c>
      <c r="KP3">
        <f>IFERROR(__xludf.DUMMYFUNCTION("""COMPUTED_VALUE"""),1.0)</f>
        <v>1</v>
      </c>
      <c r="KQ3">
        <f>IFERROR(__xludf.DUMMYFUNCTION("""COMPUTED_VALUE"""),1.0)</f>
        <v>1</v>
      </c>
      <c r="KR3">
        <f>IFERROR(__xludf.DUMMYFUNCTION("""COMPUTED_VALUE"""),1.0)</f>
        <v>1</v>
      </c>
      <c r="KS3">
        <f>IFERROR(__xludf.DUMMYFUNCTION("""COMPUTED_VALUE"""),1.0)</f>
        <v>1</v>
      </c>
      <c r="KT3">
        <f>IFERROR(__xludf.DUMMYFUNCTION("""COMPUTED_VALUE"""),1.0)</f>
        <v>1</v>
      </c>
      <c r="KU3">
        <f>IFERROR(__xludf.DUMMYFUNCTION("""COMPUTED_VALUE"""),1.0)</f>
        <v>1</v>
      </c>
      <c r="KV3">
        <f>IFERROR(__xludf.DUMMYFUNCTION("""COMPUTED_VALUE"""),1.0)</f>
        <v>1</v>
      </c>
      <c r="KW3">
        <f>IFERROR(__xludf.DUMMYFUNCTION("""COMPUTED_VALUE"""),1.0)</f>
        <v>1</v>
      </c>
      <c r="KX3">
        <f>IFERROR(__xludf.DUMMYFUNCTION("""COMPUTED_VALUE"""),1.0)</f>
        <v>1</v>
      </c>
      <c r="KY3">
        <f>IFERROR(__xludf.DUMMYFUNCTION("""COMPUTED_VALUE"""),1.0)</f>
        <v>1</v>
      </c>
      <c r="KZ3">
        <f>IFERROR(__xludf.DUMMYFUNCTION("""COMPUTED_VALUE"""),1.0)</f>
        <v>1</v>
      </c>
      <c r="LA3">
        <f>IFERROR(__xludf.DUMMYFUNCTION("""COMPUTED_VALUE"""),1.0)</f>
        <v>1</v>
      </c>
      <c r="LB3">
        <f>IFERROR(__xludf.DUMMYFUNCTION("""COMPUTED_VALUE"""),1.0)</f>
        <v>1</v>
      </c>
      <c r="LC3">
        <f>IFERROR(__xludf.DUMMYFUNCTION("""COMPUTED_VALUE"""),1.0)</f>
        <v>1</v>
      </c>
      <c r="LD3">
        <f>IFERROR(__xludf.DUMMYFUNCTION("""COMPUTED_VALUE"""),1.0)</f>
        <v>1</v>
      </c>
      <c r="LE3">
        <f>IFERROR(__xludf.DUMMYFUNCTION("""COMPUTED_VALUE"""),1.0)</f>
        <v>1</v>
      </c>
      <c r="LF3">
        <f>IFERROR(__xludf.DUMMYFUNCTION("""COMPUTED_VALUE"""),1.0)</f>
        <v>1</v>
      </c>
      <c r="LG3">
        <f>IFERROR(__xludf.DUMMYFUNCTION("""COMPUTED_VALUE"""),1.0)</f>
        <v>1</v>
      </c>
      <c r="LH3">
        <f>IFERROR(__xludf.DUMMYFUNCTION("""COMPUTED_VALUE"""),1.0)</f>
        <v>1</v>
      </c>
      <c r="LI3">
        <f>IFERROR(__xludf.DUMMYFUNCTION("""COMPUTED_VALUE"""),1.0)</f>
        <v>1</v>
      </c>
      <c r="LJ3">
        <f>IFERROR(__xludf.DUMMYFUNCTION("""COMPUTED_VALUE"""),1.0)</f>
        <v>1</v>
      </c>
      <c r="LK3">
        <f>IFERROR(__xludf.DUMMYFUNCTION("""COMPUTED_VALUE"""),1.0)</f>
        <v>1</v>
      </c>
      <c r="LL3">
        <f>IFERROR(__xludf.DUMMYFUNCTION("""COMPUTED_VALUE"""),1.0)</f>
        <v>1</v>
      </c>
      <c r="LM3">
        <f>IFERROR(__xludf.DUMMYFUNCTION("""COMPUTED_VALUE"""),1.0)</f>
        <v>1</v>
      </c>
      <c r="LN3">
        <f>IFERROR(__xludf.DUMMYFUNCTION("""COMPUTED_VALUE"""),1.0)</f>
        <v>1</v>
      </c>
      <c r="LO3">
        <f>IFERROR(__xludf.DUMMYFUNCTION("""COMPUTED_VALUE"""),1.0)</f>
        <v>1</v>
      </c>
      <c r="LP3">
        <f>IFERROR(__xludf.DUMMYFUNCTION("""COMPUTED_VALUE"""),1.0)</f>
        <v>1</v>
      </c>
      <c r="LQ3">
        <f>IFERROR(__xludf.DUMMYFUNCTION("""COMPUTED_VALUE"""),1.0)</f>
        <v>1</v>
      </c>
      <c r="LR3">
        <f>IFERROR(__xludf.DUMMYFUNCTION("""COMPUTED_VALUE"""),1.0)</f>
        <v>1</v>
      </c>
      <c r="LS3">
        <f>IFERROR(__xludf.DUMMYFUNCTION("""COMPUTED_VALUE"""),1.0)</f>
        <v>1</v>
      </c>
      <c r="LT3">
        <f>IFERROR(__xludf.DUMMYFUNCTION("""COMPUTED_VALUE"""),0.0)</f>
        <v>0</v>
      </c>
      <c r="LU3">
        <f>IFERROR(__xludf.DUMMYFUNCTION("""COMPUTED_VALUE"""),0.0)</f>
        <v>0</v>
      </c>
      <c r="LV3">
        <f>IFERROR(__xludf.DUMMYFUNCTION("""COMPUTED_VALUE"""),0.0)</f>
        <v>0</v>
      </c>
      <c r="LW3">
        <f>IFERROR(__xludf.DUMMYFUNCTION("""COMPUTED_VALUE"""),0.0)</f>
        <v>0</v>
      </c>
      <c r="LX3">
        <f>IFERROR(__xludf.DUMMYFUNCTION("""COMPUTED_VALUE"""),0.0)</f>
        <v>0</v>
      </c>
      <c r="LY3">
        <f>IFERROR(__xludf.DUMMYFUNCTION("""COMPUTED_VALUE"""),0.0)</f>
        <v>0</v>
      </c>
      <c r="LZ3">
        <f>IFERROR(__xludf.DUMMYFUNCTION("""COMPUTED_VALUE"""),0.0)</f>
        <v>0</v>
      </c>
      <c r="MA3">
        <f>IFERROR(__xludf.DUMMYFUNCTION("""COMPUTED_VALUE"""),0.0)</f>
        <v>0</v>
      </c>
      <c r="MB3">
        <f>IFERROR(__xludf.DUMMYFUNCTION("""COMPUTED_VALUE"""),0.0)</f>
        <v>0</v>
      </c>
      <c r="MC3">
        <f>IFERROR(__xludf.DUMMYFUNCTION("""COMPUTED_VALUE"""),0.0)</f>
        <v>0</v>
      </c>
      <c r="MD3">
        <f>IFERROR(__xludf.DUMMYFUNCTION("""COMPUTED_VALUE"""),1.0)</f>
        <v>1</v>
      </c>
      <c r="ME3">
        <f>IFERROR(__xludf.DUMMYFUNCTION("""COMPUTED_VALUE"""),1.0)</f>
        <v>1</v>
      </c>
      <c r="MF3">
        <f>IFERROR(__xludf.DUMMYFUNCTION("""COMPUTED_VALUE"""),0.0)</f>
        <v>0</v>
      </c>
      <c r="MG3">
        <f>IFERROR(__xludf.DUMMYFUNCTION("""COMPUTED_VALUE"""),0.0)</f>
        <v>0</v>
      </c>
      <c r="MH3">
        <f>IFERROR(__xludf.DUMMYFUNCTION("""COMPUTED_VALUE"""),0.0)</f>
        <v>0</v>
      </c>
      <c r="MI3">
        <f>IFERROR(__xludf.DUMMYFUNCTION("""COMPUTED_VALUE"""),0.0)</f>
        <v>0</v>
      </c>
      <c r="MJ3">
        <f>IFERROR(__xludf.DUMMYFUNCTION("""COMPUTED_VALUE"""),0.0)</f>
        <v>0</v>
      </c>
      <c r="MK3">
        <f>IFERROR(__xludf.DUMMYFUNCTION("""COMPUTED_VALUE"""),0.0)</f>
        <v>0</v>
      </c>
      <c r="ML3">
        <f>IFERROR(__xludf.DUMMYFUNCTION("""COMPUTED_VALUE"""),0.0)</f>
        <v>0</v>
      </c>
      <c r="MM3">
        <f>IFERROR(__xludf.DUMMYFUNCTION("""COMPUTED_VALUE"""),0.0)</f>
        <v>0</v>
      </c>
      <c r="MN3">
        <f>IFERROR(__xludf.DUMMYFUNCTION("""COMPUTED_VALUE"""),0.0)</f>
        <v>0</v>
      </c>
      <c r="MO3">
        <f>IFERROR(__xludf.DUMMYFUNCTION("""COMPUTED_VALUE"""),0.0)</f>
        <v>0</v>
      </c>
      <c r="MP3">
        <f>IFERROR(__xludf.DUMMYFUNCTION("""COMPUTED_VALUE"""),0.0)</f>
        <v>0</v>
      </c>
      <c r="MQ3">
        <f>IFERROR(__xludf.DUMMYFUNCTION("""COMPUTED_VALUE"""),0.0)</f>
        <v>0</v>
      </c>
      <c r="MR3" t="str">
        <f>IFERROR(__xludf.DUMMYFUNCTION("""COMPUTED_VALUE"""),"x")</f>
        <v>x</v>
      </c>
      <c r="MS3">
        <f>IFERROR(__xludf.DUMMYFUNCTION("""COMPUTED_VALUE"""),0.0)</f>
        <v>0</v>
      </c>
      <c r="MT3">
        <f>IFERROR(__xludf.DUMMYFUNCTION("""COMPUTED_VALUE"""),1.0)</f>
        <v>1</v>
      </c>
      <c r="MU3">
        <f>IFERROR(__xludf.DUMMYFUNCTION("""COMPUTED_VALUE"""),1.0)</f>
        <v>1</v>
      </c>
      <c r="MV3">
        <f>IFERROR(__xludf.DUMMYFUNCTION("""COMPUTED_VALUE"""),1.0)</f>
        <v>1</v>
      </c>
      <c r="MW3">
        <f>IFERROR(__xludf.DUMMYFUNCTION("""COMPUTED_VALUE"""),1.0)</f>
        <v>1</v>
      </c>
      <c r="MX3">
        <f>IFERROR(__xludf.DUMMYFUNCTION("""COMPUTED_VALUE"""),1.0)</f>
        <v>1</v>
      </c>
      <c r="MY3">
        <f>IFERROR(__xludf.DUMMYFUNCTION("""COMPUTED_VALUE"""),1.0)</f>
        <v>1</v>
      </c>
      <c r="MZ3">
        <f>IFERROR(__xludf.DUMMYFUNCTION("""COMPUTED_VALUE"""),1.0)</f>
        <v>1</v>
      </c>
      <c r="NA3">
        <f>IFERROR(__xludf.DUMMYFUNCTION("""COMPUTED_VALUE"""),1.0)</f>
        <v>1</v>
      </c>
      <c r="NB3">
        <f>IFERROR(__xludf.DUMMYFUNCTION("""COMPUTED_VALUE"""),1.0)</f>
        <v>1</v>
      </c>
      <c r="NC3">
        <f>IFERROR(__xludf.DUMMYFUNCTION("""COMPUTED_VALUE"""),1.0)</f>
        <v>1</v>
      </c>
      <c r="ND3">
        <f>IFERROR(__xludf.DUMMYFUNCTION("""COMPUTED_VALUE"""),1.0)</f>
        <v>1</v>
      </c>
      <c r="NE3">
        <f>IFERROR(__xludf.DUMMYFUNCTION("""COMPUTED_VALUE"""),1.0)</f>
        <v>1</v>
      </c>
      <c r="NF3">
        <f>IFERROR(__xludf.DUMMYFUNCTION("""COMPUTED_VALUE"""),1.0)</f>
        <v>1</v>
      </c>
      <c r="NG3">
        <f>IFERROR(__xludf.DUMMYFUNCTION("""COMPUTED_VALUE"""),1.0)</f>
        <v>1</v>
      </c>
      <c r="NH3">
        <f>IFERROR(__xludf.DUMMYFUNCTION("""COMPUTED_VALUE"""),1.0)</f>
        <v>1</v>
      </c>
      <c r="NI3">
        <f>IFERROR(__xludf.DUMMYFUNCTION("""COMPUTED_VALUE"""),1.0)</f>
        <v>1</v>
      </c>
      <c r="NJ3">
        <f>IFERROR(__xludf.DUMMYFUNCTION("""COMPUTED_VALUE"""),1.0)</f>
        <v>1</v>
      </c>
      <c r="NK3">
        <f>IFERROR(__xludf.DUMMYFUNCTION("""COMPUTED_VALUE"""),1.0)</f>
        <v>1</v>
      </c>
      <c r="NL3">
        <f>IFERROR(__xludf.DUMMYFUNCTION("""COMPUTED_VALUE"""),1.0)</f>
        <v>1</v>
      </c>
      <c r="NM3">
        <f>IFERROR(__xludf.DUMMYFUNCTION("""COMPUTED_VALUE"""),1.0)</f>
        <v>1</v>
      </c>
      <c r="NN3">
        <f>IFERROR(__xludf.DUMMYFUNCTION("""COMPUTED_VALUE"""),1.0)</f>
        <v>1</v>
      </c>
      <c r="NO3">
        <f>IFERROR(__xludf.DUMMYFUNCTION("""COMPUTED_VALUE"""),1.0)</f>
        <v>1</v>
      </c>
      <c r="NP3">
        <f>IFERROR(__xludf.DUMMYFUNCTION("""COMPUTED_VALUE"""),1.0)</f>
        <v>1</v>
      </c>
      <c r="NQ3">
        <f>IFERROR(__xludf.DUMMYFUNCTION("""COMPUTED_VALUE"""),0.0)</f>
        <v>0</v>
      </c>
      <c r="NR3">
        <f>IFERROR(__xludf.DUMMYFUNCTION("""COMPUTED_VALUE"""),0.0)</f>
        <v>0</v>
      </c>
      <c r="NS3">
        <f>IFERROR(__xludf.DUMMYFUNCTION("""COMPUTED_VALUE"""),0.0)</f>
        <v>0</v>
      </c>
      <c r="NT3">
        <f>IFERROR(__xludf.DUMMYFUNCTION("""COMPUTED_VALUE"""),0.0)</f>
        <v>0</v>
      </c>
      <c r="NU3">
        <f>IFERROR(__xludf.DUMMYFUNCTION("""COMPUTED_VALUE"""),0.0)</f>
        <v>0</v>
      </c>
      <c r="NV3">
        <f>IFERROR(__xludf.DUMMYFUNCTION("""COMPUTED_VALUE"""),0.0)</f>
        <v>0</v>
      </c>
      <c r="NW3">
        <f>IFERROR(__xludf.DUMMYFUNCTION("""COMPUTED_VALUE"""),0.0)</f>
        <v>0</v>
      </c>
      <c r="NX3">
        <f>IFERROR(__xludf.DUMMYFUNCTION("""COMPUTED_VALUE"""),0.0)</f>
        <v>0</v>
      </c>
      <c r="NY3">
        <f>IFERROR(__xludf.DUMMYFUNCTION("""COMPUTED_VALUE"""),0.0)</f>
        <v>0</v>
      </c>
      <c r="NZ3">
        <f>IFERROR(__xludf.DUMMYFUNCTION("""COMPUTED_VALUE"""),1.0)</f>
        <v>1</v>
      </c>
      <c r="OA3">
        <f>IFERROR(__xludf.DUMMYFUNCTION("""COMPUTED_VALUE"""),0.0)</f>
        <v>0</v>
      </c>
      <c r="OB3">
        <f>IFERROR(__xludf.DUMMYFUNCTION("""COMPUTED_VALUE"""),0.0)</f>
        <v>0</v>
      </c>
      <c r="OC3">
        <f>IFERROR(__xludf.DUMMYFUNCTION("""COMPUTED_VALUE"""),1.0)</f>
        <v>1</v>
      </c>
      <c r="OD3">
        <f>IFERROR(__xludf.DUMMYFUNCTION("""COMPUTED_VALUE"""),0.0)</f>
        <v>0</v>
      </c>
      <c r="OE3">
        <f>IFERROR(__xludf.DUMMYFUNCTION("""COMPUTED_VALUE"""),0.0)</f>
        <v>0</v>
      </c>
      <c r="OF3">
        <f>IFERROR(__xludf.DUMMYFUNCTION("""COMPUTED_VALUE"""),0.0)</f>
        <v>0</v>
      </c>
      <c r="OG3">
        <f>IFERROR(__xludf.DUMMYFUNCTION("""COMPUTED_VALUE"""),0.0)</f>
        <v>0</v>
      </c>
      <c r="OH3">
        <f>IFERROR(__xludf.DUMMYFUNCTION("""COMPUTED_VALUE"""),0.0)</f>
        <v>0</v>
      </c>
      <c r="OI3">
        <f>IFERROR(__xludf.DUMMYFUNCTION("""COMPUTED_VALUE"""),0.0)</f>
        <v>0</v>
      </c>
      <c r="OJ3">
        <f>IFERROR(__xludf.DUMMYFUNCTION("""COMPUTED_VALUE"""),0.0)</f>
        <v>0</v>
      </c>
      <c r="OK3">
        <f>IFERROR(__xludf.DUMMYFUNCTION("""COMPUTED_VALUE"""),0.0)</f>
        <v>0</v>
      </c>
      <c r="OL3">
        <f>IFERROR(__xludf.DUMMYFUNCTION("""COMPUTED_VALUE"""),0.0)</f>
        <v>0</v>
      </c>
      <c r="OM3">
        <f>IFERROR(__xludf.DUMMYFUNCTION("""COMPUTED_VALUE"""),0.0)</f>
        <v>0</v>
      </c>
      <c r="ON3">
        <f>IFERROR(__xludf.DUMMYFUNCTION("""COMPUTED_VALUE"""),0.0)</f>
        <v>0</v>
      </c>
      <c r="OO3">
        <f>IFERROR(__xludf.DUMMYFUNCTION("""COMPUTED_VALUE"""),0.0)</f>
        <v>0</v>
      </c>
      <c r="OP3">
        <f>IFERROR(__xludf.DUMMYFUNCTION("""COMPUTED_VALUE"""),0.0)</f>
        <v>0</v>
      </c>
      <c r="OQ3">
        <f>IFERROR(__xludf.DUMMYFUNCTION("""COMPUTED_VALUE"""),0.0)</f>
        <v>0</v>
      </c>
      <c r="OR3">
        <f>IFERROR(__xludf.DUMMYFUNCTION("""COMPUTED_VALUE"""),0.0)</f>
        <v>0</v>
      </c>
      <c r="OS3">
        <f>IFERROR(__xludf.DUMMYFUNCTION("""COMPUTED_VALUE"""),0.0)</f>
        <v>0</v>
      </c>
      <c r="OT3">
        <f>IFERROR(__xludf.DUMMYFUNCTION("""COMPUTED_VALUE"""),0.0)</f>
        <v>0</v>
      </c>
      <c r="OU3">
        <f>IFERROR(__xludf.DUMMYFUNCTION("""COMPUTED_VALUE"""),1.0)</f>
        <v>1</v>
      </c>
      <c r="OV3">
        <f>IFERROR(__xludf.DUMMYFUNCTION("""COMPUTED_VALUE"""),0.0)</f>
        <v>0</v>
      </c>
      <c r="OW3">
        <f>IFERROR(__xludf.DUMMYFUNCTION("""COMPUTED_VALUE"""),0.0)</f>
        <v>0</v>
      </c>
      <c r="OX3">
        <f>IFERROR(__xludf.DUMMYFUNCTION("""COMPUTED_VALUE"""),0.0)</f>
        <v>0</v>
      </c>
      <c r="OY3" t="str">
        <f>IFERROR(__xludf.DUMMYFUNCTION("""COMPUTED_VALUE"""),"x")</f>
        <v>x</v>
      </c>
      <c r="OZ3">
        <f>IFERROR(__xludf.DUMMYFUNCTION("""COMPUTED_VALUE"""),25.0)</f>
        <v>25</v>
      </c>
      <c r="PA3">
        <f>IFERROR(__xludf.DUMMYFUNCTION("""COMPUTED_VALUE"""),25.0)</f>
        <v>25</v>
      </c>
      <c r="PB3">
        <f>IFERROR(__xludf.DUMMYFUNCTION("""COMPUTED_VALUE"""),25.0)</f>
        <v>25</v>
      </c>
      <c r="PC3">
        <f>IFERROR(__xludf.DUMMYFUNCTION("""COMPUTED_VALUE"""),25.0)</f>
        <v>25</v>
      </c>
      <c r="PD3" t="str">
        <f>IFERROR(__xludf.DUMMYFUNCTION("""COMPUTED_VALUE"""),"x")</f>
        <v>x</v>
      </c>
      <c r="PE3">
        <f>IFERROR(__xludf.DUMMYFUNCTION("""COMPUTED_VALUE"""),1.0)</f>
        <v>1</v>
      </c>
      <c r="PF3">
        <f>IFERROR(__xludf.DUMMYFUNCTION("""COMPUTED_VALUE"""),1.0)</f>
        <v>1</v>
      </c>
      <c r="PG3">
        <f>IFERROR(__xludf.DUMMYFUNCTION("""COMPUTED_VALUE"""),1.0)</f>
        <v>1</v>
      </c>
      <c r="PH3">
        <f>IFERROR(__xludf.DUMMYFUNCTION("""COMPUTED_VALUE"""),1.0)</f>
        <v>1</v>
      </c>
      <c r="PI3">
        <f>IFERROR(__xludf.DUMMYFUNCTION("""COMPUTED_VALUE"""),1.0)</f>
        <v>1</v>
      </c>
      <c r="PJ3">
        <f>IFERROR(__xludf.DUMMYFUNCTION("""COMPUTED_VALUE"""),1.0)</f>
        <v>1</v>
      </c>
      <c r="PK3">
        <f>IFERROR(__xludf.DUMMYFUNCTION("""COMPUTED_VALUE"""),1.0)</f>
        <v>1</v>
      </c>
      <c r="PL3">
        <f>IFERROR(__xludf.DUMMYFUNCTION("""COMPUTED_VALUE"""),1.0)</f>
        <v>1</v>
      </c>
      <c r="PM3">
        <f>IFERROR(__xludf.DUMMYFUNCTION("""COMPUTED_VALUE"""),1.0)</f>
        <v>1</v>
      </c>
      <c r="PN3">
        <f>IFERROR(__xludf.DUMMYFUNCTION("""COMPUTED_VALUE"""),1.0)</f>
        <v>1</v>
      </c>
      <c r="PO3">
        <f>IFERROR(__xludf.DUMMYFUNCTION("""COMPUTED_VALUE"""),1.0)</f>
        <v>1</v>
      </c>
      <c r="PP3">
        <f>IFERROR(__xludf.DUMMYFUNCTION("""COMPUTED_VALUE"""),1.0)</f>
        <v>1</v>
      </c>
      <c r="PQ3">
        <f>IFERROR(__xludf.DUMMYFUNCTION("""COMPUTED_VALUE"""),1.0)</f>
        <v>1</v>
      </c>
      <c r="PR3">
        <f>IFERROR(__xludf.DUMMYFUNCTION("""COMPUTED_VALUE"""),1.0)</f>
        <v>1</v>
      </c>
      <c r="PS3">
        <f>IFERROR(__xludf.DUMMYFUNCTION("""COMPUTED_VALUE"""),1.0)</f>
        <v>1</v>
      </c>
      <c r="PT3">
        <f>IFERROR(__xludf.DUMMYFUNCTION("""COMPUTED_VALUE"""),1.0)</f>
        <v>1</v>
      </c>
      <c r="PU3">
        <f>IFERROR(__xludf.DUMMYFUNCTION("""COMPUTED_VALUE"""),1.0)</f>
        <v>1</v>
      </c>
      <c r="PV3">
        <f>IFERROR(__xludf.DUMMYFUNCTION("""COMPUTED_VALUE"""),1.0)</f>
        <v>1</v>
      </c>
      <c r="PW3">
        <f>IFERROR(__xludf.DUMMYFUNCTION("""COMPUTED_VALUE"""),1.0)</f>
        <v>1</v>
      </c>
      <c r="PX3">
        <f>IFERROR(__xludf.DUMMYFUNCTION("""COMPUTED_VALUE"""),1.0)</f>
        <v>1</v>
      </c>
      <c r="PY3">
        <f>IFERROR(__xludf.DUMMYFUNCTION("""COMPUTED_VALUE"""),1.0)</f>
        <v>1</v>
      </c>
      <c r="PZ3">
        <f>IFERROR(__xludf.DUMMYFUNCTION("""COMPUTED_VALUE"""),1.0)</f>
        <v>1</v>
      </c>
      <c r="QA3">
        <f>IFERROR(__xludf.DUMMYFUNCTION("""COMPUTED_VALUE"""),1.0)</f>
        <v>1</v>
      </c>
      <c r="QB3">
        <f>IFERROR(__xludf.DUMMYFUNCTION("""COMPUTED_VALUE"""),1.0)</f>
        <v>1</v>
      </c>
      <c r="QC3">
        <f>IFERROR(__xludf.DUMMYFUNCTION("""COMPUTED_VALUE"""),1.0)</f>
        <v>1</v>
      </c>
      <c r="QD3">
        <f>IFERROR(__xludf.DUMMYFUNCTION("""COMPUTED_VALUE"""),1.0)</f>
        <v>1</v>
      </c>
      <c r="QE3">
        <f>IFERROR(__xludf.DUMMYFUNCTION("""COMPUTED_VALUE"""),1.0)</f>
        <v>1</v>
      </c>
      <c r="QF3">
        <f>IFERROR(__xludf.DUMMYFUNCTION("""COMPUTED_VALUE"""),1.0)</f>
        <v>1</v>
      </c>
      <c r="QG3">
        <f>IFERROR(__xludf.DUMMYFUNCTION("""COMPUTED_VALUE"""),1.0)</f>
        <v>1</v>
      </c>
      <c r="QH3">
        <f>IFERROR(__xludf.DUMMYFUNCTION("""COMPUTED_VALUE"""),1.0)</f>
        <v>1</v>
      </c>
      <c r="QI3">
        <f>IFERROR(__xludf.DUMMYFUNCTION("""COMPUTED_VALUE"""),1.0)</f>
        <v>1</v>
      </c>
      <c r="QJ3">
        <f>IFERROR(__xludf.DUMMYFUNCTION("""COMPUTED_VALUE"""),1.0)</f>
        <v>1</v>
      </c>
      <c r="QK3">
        <f>IFERROR(__xludf.DUMMYFUNCTION("""COMPUTED_VALUE"""),1.0)</f>
        <v>1</v>
      </c>
      <c r="QL3">
        <f>IFERROR(__xludf.DUMMYFUNCTION("""COMPUTED_VALUE"""),1.0)</f>
        <v>1</v>
      </c>
      <c r="QM3">
        <f>IFERROR(__xludf.DUMMYFUNCTION("""COMPUTED_VALUE"""),1.0)</f>
        <v>1</v>
      </c>
      <c r="QN3">
        <f>IFERROR(__xludf.DUMMYFUNCTION("""COMPUTED_VALUE"""),1.0)</f>
        <v>1</v>
      </c>
      <c r="QO3">
        <f>IFERROR(__xludf.DUMMYFUNCTION("""COMPUTED_VALUE"""),1.0)</f>
        <v>1</v>
      </c>
      <c r="QP3">
        <f>IFERROR(__xludf.DUMMYFUNCTION("""COMPUTED_VALUE"""),0.0)</f>
        <v>0</v>
      </c>
      <c r="QQ3">
        <f>IFERROR(__xludf.DUMMYFUNCTION("""COMPUTED_VALUE"""),0.0)</f>
        <v>0</v>
      </c>
      <c r="QR3">
        <f>IFERROR(__xludf.DUMMYFUNCTION("""COMPUTED_VALUE"""),0.0)</f>
        <v>0</v>
      </c>
      <c r="QS3">
        <f>IFERROR(__xludf.DUMMYFUNCTION("""COMPUTED_VALUE"""),0.0)</f>
        <v>0</v>
      </c>
      <c r="QT3">
        <f>IFERROR(__xludf.DUMMYFUNCTION("""COMPUTED_VALUE"""),0.0)</f>
        <v>0</v>
      </c>
      <c r="QU3">
        <f>IFERROR(__xludf.DUMMYFUNCTION("""COMPUTED_VALUE"""),0.0)</f>
        <v>0</v>
      </c>
      <c r="QV3">
        <f>IFERROR(__xludf.DUMMYFUNCTION("""COMPUTED_VALUE"""),0.0)</f>
        <v>0</v>
      </c>
      <c r="QW3">
        <f>IFERROR(__xludf.DUMMYFUNCTION("""COMPUTED_VALUE"""),0.0)</f>
        <v>0</v>
      </c>
      <c r="QX3">
        <f>IFERROR(__xludf.DUMMYFUNCTION("""COMPUTED_VALUE"""),0.0)</f>
        <v>0</v>
      </c>
      <c r="QY3">
        <f>IFERROR(__xludf.DUMMYFUNCTION("""COMPUTED_VALUE"""),0.0)</f>
        <v>0</v>
      </c>
      <c r="QZ3">
        <f>IFERROR(__xludf.DUMMYFUNCTION("""COMPUTED_VALUE"""),0.0)</f>
        <v>0</v>
      </c>
      <c r="RA3">
        <f>IFERROR(__xludf.DUMMYFUNCTION("""COMPUTED_VALUE"""),0.0)</f>
        <v>0</v>
      </c>
      <c r="RB3">
        <f>IFERROR(__xludf.DUMMYFUNCTION("""COMPUTED_VALUE"""),0.0)</f>
        <v>0</v>
      </c>
      <c r="RC3">
        <f>IFERROR(__xludf.DUMMYFUNCTION("""COMPUTED_VALUE"""),0.0)</f>
        <v>0</v>
      </c>
      <c r="RD3">
        <f>IFERROR(__xludf.DUMMYFUNCTION("""COMPUTED_VALUE"""),0.0)</f>
        <v>0</v>
      </c>
      <c r="RE3">
        <f>IFERROR(__xludf.DUMMYFUNCTION("""COMPUTED_VALUE"""),0.0)</f>
        <v>0</v>
      </c>
      <c r="RF3">
        <f>IFERROR(__xludf.DUMMYFUNCTION("""COMPUTED_VALUE"""),0.0)</f>
        <v>0</v>
      </c>
      <c r="RG3">
        <f>IFERROR(__xludf.DUMMYFUNCTION("""COMPUTED_VALUE"""),0.0)</f>
        <v>0</v>
      </c>
      <c r="RH3">
        <f>IFERROR(__xludf.DUMMYFUNCTION("""COMPUTED_VALUE"""),0.0)</f>
        <v>0</v>
      </c>
      <c r="RI3">
        <f>IFERROR(__xludf.DUMMYFUNCTION("""COMPUTED_VALUE"""),0.0)</f>
        <v>0</v>
      </c>
      <c r="RJ3" t="str">
        <f>IFERROR(__xludf.DUMMYFUNCTION("""COMPUTED_VALUE"""),"x")</f>
        <v>x</v>
      </c>
      <c r="RK3">
        <f>IFERROR(__xludf.DUMMYFUNCTION("""COMPUTED_VALUE"""),1.0)</f>
        <v>1</v>
      </c>
      <c r="RL3">
        <f>IFERROR(__xludf.DUMMYFUNCTION("""COMPUTED_VALUE"""),1.0)</f>
        <v>1</v>
      </c>
      <c r="RM3">
        <f>IFERROR(__xludf.DUMMYFUNCTION("""COMPUTED_VALUE"""),1.0)</f>
        <v>1</v>
      </c>
      <c r="RN3">
        <f>IFERROR(__xludf.DUMMYFUNCTION("""COMPUTED_VALUE"""),1.0)</f>
        <v>1</v>
      </c>
      <c r="RO3">
        <f>IFERROR(__xludf.DUMMYFUNCTION("""COMPUTED_VALUE"""),1.0)</f>
        <v>1</v>
      </c>
      <c r="RP3">
        <f>IFERROR(__xludf.DUMMYFUNCTION("""COMPUTED_VALUE"""),1.0)</f>
        <v>1</v>
      </c>
      <c r="RQ3">
        <f>IFERROR(__xludf.DUMMYFUNCTION("""COMPUTED_VALUE"""),1.0)</f>
        <v>1</v>
      </c>
      <c r="RR3">
        <f>IFERROR(__xludf.DUMMYFUNCTION("""COMPUTED_VALUE"""),1.0)</f>
        <v>1</v>
      </c>
      <c r="RS3">
        <f>IFERROR(__xludf.DUMMYFUNCTION("""COMPUTED_VALUE"""),1.0)</f>
        <v>1</v>
      </c>
      <c r="RT3">
        <f>IFERROR(__xludf.DUMMYFUNCTION("""COMPUTED_VALUE"""),1.0)</f>
        <v>1</v>
      </c>
      <c r="RU3">
        <f>IFERROR(__xludf.DUMMYFUNCTION("""COMPUTED_VALUE"""),1.0)</f>
        <v>1</v>
      </c>
      <c r="RV3">
        <f>IFERROR(__xludf.DUMMYFUNCTION("""COMPUTED_VALUE"""),1.0)</f>
        <v>1</v>
      </c>
      <c r="RW3">
        <f>IFERROR(__xludf.DUMMYFUNCTION("""COMPUTED_VALUE"""),1.0)</f>
        <v>1</v>
      </c>
      <c r="RX3">
        <f>IFERROR(__xludf.DUMMYFUNCTION("""COMPUTED_VALUE"""),1.0)</f>
        <v>1</v>
      </c>
      <c r="RY3">
        <f>IFERROR(__xludf.DUMMYFUNCTION("""COMPUTED_VALUE"""),1.0)</f>
        <v>1</v>
      </c>
      <c r="RZ3">
        <f>IFERROR(__xludf.DUMMYFUNCTION("""COMPUTED_VALUE"""),1.0)</f>
        <v>1</v>
      </c>
      <c r="SA3">
        <f>IFERROR(__xludf.DUMMYFUNCTION("""COMPUTED_VALUE"""),1.0)</f>
        <v>1</v>
      </c>
      <c r="SB3">
        <f>IFERROR(__xludf.DUMMYFUNCTION("""COMPUTED_VALUE"""),1.0)</f>
        <v>1</v>
      </c>
      <c r="SC3">
        <f>IFERROR(__xludf.DUMMYFUNCTION("""COMPUTED_VALUE"""),1.0)</f>
        <v>1</v>
      </c>
      <c r="SD3">
        <f>IFERROR(__xludf.DUMMYFUNCTION("""COMPUTED_VALUE"""),1.0)</f>
        <v>1</v>
      </c>
      <c r="SE3">
        <f>IFERROR(__xludf.DUMMYFUNCTION("""COMPUTED_VALUE"""),1.0)</f>
        <v>1</v>
      </c>
      <c r="SF3">
        <f>IFERROR(__xludf.DUMMYFUNCTION("""COMPUTED_VALUE"""),1.0)</f>
        <v>1</v>
      </c>
      <c r="SG3">
        <f>IFERROR(__xludf.DUMMYFUNCTION("""COMPUTED_VALUE"""),1.0)</f>
        <v>1</v>
      </c>
      <c r="SH3">
        <f>IFERROR(__xludf.DUMMYFUNCTION("""COMPUTED_VALUE"""),1.0)</f>
        <v>1</v>
      </c>
      <c r="SI3">
        <f>IFERROR(__xludf.DUMMYFUNCTION("""COMPUTED_VALUE"""),1.0)</f>
        <v>1</v>
      </c>
      <c r="SJ3">
        <f>IFERROR(__xludf.DUMMYFUNCTION("""COMPUTED_VALUE"""),1.0)</f>
        <v>1</v>
      </c>
      <c r="SK3">
        <f>IFERROR(__xludf.DUMMYFUNCTION("""COMPUTED_VALUE"""),1.0)</f>
        <v>1</v>
      </c>
      <c r="SL3">
        <f>IFERROR(__xludf.DUMMYFUNCTION("""COMPUTED_VALUE"""),1.0)</f>
        <v>1</v>
      </c>
      <c r="SM3">
        <f>IFERROR(__xludf.DUMMYFUNCTION("""COMPUTED_VALUE"""),1.0)</f>
        <v>1</v>
      </c>
      <c r="SN3">
        <f>IFERROR(__xludf.DUMMYFUNCTION("""COMPUTED_VALUE"""),0.0)</f>
        <v>0</v>
      </c>
      <c r="SO3">
        <f>IFERROR(__xludf.DUMMYFUNCTION("""COMPUTED_VALUE"""),0.0)</f>
        <v>0</v>
      </c>
      <c r="SP3">
        <f>IFERROR(__xludf.DUMMYFUNCTION("""COMPUTED_VALUE"""),0.0)</f>
        <v>0</v>
      </c>
      <c r="SQ3">
        <f>IFERROR(__xludf.DUMMYFUNCTION("""COMPUTED_VALUE"""),0.0)</f>
        <v>0</v>
      </c>
      <c r="SR3">
        <f>IFERROR(__xludf.DUMMYFUNCTION("""COMPUTED_VALUE"""),0.0)</f>
        <v>0</v>
      </c>
      <c r="SS3">
        <f>IFERROR(__xludf.DUMMYFUNCTION("""COMPUTED_VALUE"""),0.0)</f>
        <v>0</v>
      </c>
      <c r="ST3">
        <f>IFERROR(__xludf.DUMMYFUNCTION("""COMPUTED_VALUE"""),0.0)</f>
        <v>0</v>
      </c>
      <c r="SU3">
        <f>IFERROR(__xludf.DUMMYFUNCTION("""COMPUTED_VALUE"""),0.0)</f>
        <v>0</v>
      </c>
      <c r="SV3">
        <f>IFERROR(__xludf.DUMMYFUNCTION("""COMPUTED_VALUE"""),0.0)</f>
        <v>0</v>
      </c>
      <c r="SW3">
        <f>IFERROR(__xludf.DUMMYFUNCTION("""COMPUTED_VALUE"""),0.0)</f>
        <v>0</v>
      </c>
      <c r="SX3">
        <f>IFERROR(__xludf.DUMMYFUNCTION("""COMPUTED_VALUE"""),0.0)</f>
        <v>0</v>
      </c>
      <c r="SY3">
        <f>IFERROR(__xludf.DUMMYFUNCTION("""COMPUTED_VALUE"""),0.0)</f>
        <v>0</v>
      </c>
      <c r="SZ3">
        <f>IFERROR(__xludf.DUMMYFUNCTION("""COMPUTED_VALUE"""),0.0)</f>
        <v>0</v>
      </c>
      <c r="TA3">
        <f>IFERROR(__xludf.DUMMYFUNCTION("""COMPUTED_VALUE"""),0.0)</f>
        <v>0</v>
      </c>
      <c r="TB3">
        <f>IFERROR(__xludf.DUMMYFUNCTION("""COMPUTED_VALUE"""),0.0)</f>
        <v>0</v>
      </c>
      <c r="TC3">
        <f>IFERROR(__xludf.DUMMYFUNCTION("""COMPUTED_VALUE"""),0.0)</f>
        <v>0</v>
      </c>
    </row>
    <row r="4">
      <c r="A4">
        <f>IFERROR(__xludf.DUMMYFUNCTION("""COMPUTED_VALUE"""),3.0)</f>
        <v>3</v>
      </c>
      <c r="B4" t="str">
        <f>IFERROR(__xludf.DUMMYFUNCTION("""COMPUTED_VALUE"""),"nikolapesic2802")</f>
        <v>nikolapesic2802</v>
      </c>
      <c r="C4" t="str">
        <f>IFERROR(__xludf.DUMMYFUNCTION("""COMPUTED_VALUE"""),"Nikola")</f>
        <v>Nikola</v>
      </c>
      <c r="D4" t="str">
        <f>IFERROR(__xludf.DUMMYFUNCTION("""COMPUTED_VALUE"""),"Pešić")</f>
        <v>Pešić</v>
      </c>
      <c r="E4">
        <f>IFERROR(__xludf.DUMMYFUNCTION("""COMPUTED_VALUE"""),372.0)</f>
        <v>372</v>
      </c>
      <c r="F4" t="str">
        <f>IFERROR(__xludf.DUMMYFUNCTION("""COMPUTED_VALUE"""),"ODOBREN")</f>
        <v>ODOBREN</v>
      </c>
      <c r="G4" t="str">
        <f>IFERROR(__xludf.DUMMYFUNCTION("""COMPUTED_VALUE"""),"Novi Sad")</f>
        <v>Novi Sad</v>
      </c>
      <c r="H4" t="str">
        <f>IFERROR(__xludf.DUMMYFUNCTION("""COMPUTED_VALUE"""),"Gimnazija Jovan Jovanović Zmaj")</f>
        <v>Gimnazija Jovan Jovanović Zmaj</v>
      </c>
      <c r="I4" t="str">
        <f>IFERROR(__xludf.DUMMYFUNCTION("""COMPUTED_VALUE"""),"IV")</f>
        <v>IV</v>
      </c>
      <c r="J4" t="str">
        <f>IFERROR(__xludf.DUMMYFUNCTION("""COMPUTED_VALUE"""),"A")</f>
        <v>A</v>
      </c>
      <c r="K4" t="str">
        <f>IFERROR(__xludf.DUMMYFUNCTION("""COMPUTED_VALUE"""),"Marko Savić")</f>
        <v>Marko Savić</v>
      </c>
      <c r="L4" t="str">
        <f>IFERROR(__xludf.DUMMYFUNCTION("""COMPUTED_VALUE"""),"x")</f>
        <v>x</v>
      </c>
      <c r="M4">
        <f>IFERROR(__xludf.DUMMYFUNCTION("""COMPUTED_VALUE"""),100.0)</f>
        <v>100</v>
      </c>
      <c r="N4">
        <f>IFERROR(__xludf.DUMMYFUNCTION("""COMPUTED_VALUE"""),13.0)</f>
        <v>13</v>
      </c>
      <c r="O4">
        <f>IFERROR(__xludf.DUMMYFUNCTION("""COMPUTED_VALUE"""),49.0)</f>
        <v>49</v>
      </c>
      <c r="P4" t="str">
        <f>IFERROR(__xludf.DUMMYFUNCTION("""COMPUTED_VALUE"""),"x")</f>
        <v>x</v>
      </c>
      <c r="Q4">
        <f>IFERROR(__xludf.DUMMYFUNCTION("""COMPUTED_VALUE"""),77.0)</f>
        <v>77</v>
      </c>
      <c r="R4">
        <f>IFERROR(__xludf.DUMMYFUNCTION("""COMPUTED_VALUE"""),100.0)</f>
        <v>100</v>
      </c>
      <c r="S4">
        <f>IFERROR(__xludf.DUMMYFUNCTION("""COMPUTED_VALUE"""),33.0)</f>
        <v>33</v>
      </c>
      <c r="T4" t="str">
        <f>IFERROR(__xludf.DUMMYFUNCTION("""COMPUTED_VALUE"""),"x")</f>
        <v>x</v>
      </c>
      <c r="U4" t="str">
        <f>IFERROR(__xludf.DUMMYFUNCTION("""COMPUTED_VALUE"""),"x")</f>
        <v>x</v>
      </c>
      <c r="V4" t="str">
        <f>IFERROR(__xludf.DUMMYFUNCTION("""COMPUTED_VALUE"""),"OK")</f>
        <v>OK</v>
      </c>
      <c r="W4" t="str">
        <f>IFERROR(__xludf.DUMMYFUNCTION("""COMPUTED_VALUE"""),"OK")</f>
        <v>OK</v>
      </c>
      <c r="X4" t="str">
        <f>IFERROR(__xludf.DUMMYFUNCTION("""COMPUTED_VALUE"""),"OK")</f>
        <v>OK</v>
      </c>
      <c r="Y4" t="str">
        <f>IFERROR(__xludf.DUMMYFUNCTION("""COMPUTED_VALUE"""),"OK")</f>
        <v>OK</v>
      </c>
      <c r="Z4" t="str">
        <f>IFERROR(__xludf.DUMMYFUNCTION("""COMPUTED_VALUE"""),"OK")</f>
        <v>OK</v>
      </c>
      <c r="AA4" t="str">
        <f>IFERROR(__xludf.DUMMYFUNCTION("""COMPUTED_VALUE"""),"OK")</f>
        <v>OK</v>
      </c>
      <c r="AB4" t="str">
        <f>IFERROR(__xludf.DUMMYFUNCTION("""COMPUTED_VALUE"""),"OK")</f>
        <v>OK</v>
      </c>
      <c r="AC4" t="str">
        <f>IFERROR(__xludf.DUMMYFUNCTION("""COMPUTED_VALUE"""),"OK")</f>
        <v>OK</v>
      </c>
      <c r="AD4" t="str">
        <f>IFERROR(__xludf.DUMMYFUNCTION("""COMPUTED_VALUE"""),"OK")</f>
        <v>OK</v>
      </c>
      <c r="AE4" t="str">
        <f>IFERROR(__xludf.DUMMYFUNCTION("""COMPUTED_VALUE"""),"OK")</f>
        <v>OK</v>
      </c>
      <c r="AF4" t="str">
        <f>IFERROR(__xludf.DUMMYFUNCTION("""COMPUTED_VALUE"""),"OK")</f>
        <v>OK</v>
      </c>
      <c r="AG4" t="str">
        <f>IFERROR(__xludf.DUMMYFUNCTION("""COMPUTED_VALUE"""),"OK")</f>
        <v>OK</v>
      </c>
      <c r="AH4" t="str">
        <f>IFERROR(__xludf.DUMMYFUNCTION("""COMPUTED_VALUE"""),"OK")</f>
        <v>OK</v>
      </c>
      <c r="AI4" t="str">
        <f>IFERROR(__xludf.DUMMYFUNCTION("""COMPUTED_VALUE"""),"OK")</f>
        <v>OK</v>
      </c>
      <c r="AJ4" t="str">
        <f>IFERROR(__xludf.DUMMYFUNCTION("""COMPUTED_VALUE"""),"OK")</f>
        <v>OK</v>
      </c>
      <c r="AK4" t="str">
        <f>IFERROR(__xludf.DUMMYFUNCTION("""COMPUTED_VALUE"""),"OK")</f>
        <v>OK</v>
      </c>
      <c r="AL4" t="str">
        <f>IFERROR(__xludf.DUMMYFUNCTION("""COMPUTED_VALUE"""),"OK")</f>
        <v>OK</v>
      </c>
      <c r="AM4" t="str">
        <f>IFERROR(__xludf.DUMMYFUNCTION("""COMPUTED_VALUE"""),"OK")</f>
        <v>OK</v>
      </c>
      <c r="AN4" t="str">
        <f>IFERROR(__xludf.DUMMYFUNCTION("""COMPUTED_VALUE"""),"OK")</f>
        <v>OK</v>
      </c>
      <c r="AO4" t="str">
        <f>IFERROR(__xludf.DUMMYFUNCTION("""COMPUTED_VALUE"""),"OK")</f>
        <v>OK</v>
      </c>
      <c r="AP4" t="str">
        <f>IFERROR(__xludf.DUMMYFUNCTION("""COMPUTED_VALUE"""),"x")</f>
        <v>x</v>
      </c>
      <c r="AQ4" t="str">
        <f>IFERROR(__xludf.DUMMYFUNCTION("""COMPUTED_VALUE"""),"OK")</f>
        <v>OK</v>
      </c>
      <c r="AR4" t="str">
        <f>IFERROR(__xludf.DUMMYFUNCTION("""COMPUTED_VALUE"""),"OK")</f>
        <v>OK</v>
      </c>
      <c r="AS4" t="str">
        <f>IFERROR(__xludf.DUMMYFUNCTION("""COMPUTED_VALUE"""),"OK")</f>
        <v>OK</v>
      </c>
      <c r="AT4" t="str">
        <f>IFERROR(__xludf.DUMMYFUNCTION("""COMPUTED_VALUE"""),"OK")</f>
        <v>OK</v>
      </c>
      <c r="AU4" t="str">
        <f>IFERROR(__xludf.DUMMYFUNCTION("""COMPUTED_VALUE"""),"OK")</f>
        <v>OK</v>
      </c>
      <c r="AV4" t="str">
        <f>IFERROR(__xludf.DUMMYFUNCTION("""COMPUTED_VALUE"""),"OK")</f>
        <v>OK</v>
      </c>
      <c r="AW4" t="str">
        <f>IFERROR(__xludf.DUMMYFUNCTION("""COMPUTED_VALUE"""),"OK")</f>
        <v>OK</v>
      </c>
      <c r="AX4" t="str">
        <f>IFERROR(__xludf.DUMMYFUNCTION("""COMPUTED_VALUE"""),"OK")</f>
        <v>OK</v>
      </c>
      <c r="AY4" t="str">
        <f>IFERROR(__xludf.DUMMYFUNCTION("""COMPUTED_VALUE"""),"WA")</f>
        <v>WA</v>
      </c>
      <c r="AZ4" t="str">
        <f>IFERROR(__xludf.DUMMYFUNCTION("""COMPUTED_VALUE"""),"TLE")</f>
        <v>TLE</v>
      </c>
      <c r="BA4" t="str">
        <f>IFERROR(__xludf.DUMMYFUNCTION("""COMPUTED_VALUE"""),"WA")</f>
        <v>WA</v>
      </c>
      <c r="BB4" t="str">
        <f>IFERROR(__xludf.DUMMYFUNCTION("""COMPUTED_VALUE"""),"WA")</f>
        <v>WA</v>
      </c>
      <c r="BC4" t="str">
        <f>IFERROR(__xludf.DUMMYFUNCTION("""COMPUTED_VALUE"""),"TLE")</f>
        <v>TLE</v>
      </c>
      <c r="BD4" t="str">
        <f>IFERROR(__xludf.DUMMYFUNCTION("""COMPUTED_VALUE"""),"OK")</f>
        <v>OK</v>
      </c>
      <c r="BE4" t="str">
        <f>IFERROR(__xludf.DUMMYFUNCTION("""COMPUTED_VALUE"""),"OK")</f>
        <v>OK</v>
      </c>
      <c r="BF4" t="str">
        <f>IFERROR(__xludf.DUMMYFUNCTION("""COMPUTED_VALUE"""),"WA")</f>
        <v>WA</v>
      </c>
      <c r="BG4" t="str">
        <f>IFERROR(__xludf.DUMMYFUNCTION("""COMPUTED_VALUE"""),"OK")</f>
        <v>OK</v>
      </c>
      <c r="BH4" t="str">
        <f>IFERROR(__xludf.DUMMYFUNCTION("""COMPUTED_VALUE"""),"OK")</f>
        <v>OK</v>
      </c>
      <c r="BI4" t="str">
        <f>IFERROR(__xludf.DUMMYFUNCTION("""COMPUTED_VALUE"""),"OK")</f>
        <v>OK</v>
      </c>
      <c r="BJ4" t="str">
        <f>IFERROR(__xludf.DUMMYFUNCTION("""COMPUTED_VALUE"""),"WA")</f>
        <v>WA</v>
      </c>
      <c r="BK4" t="str">
        <f>IFERROR(__xludf.DUMMYFUNCTION("""COMPUTED_VALUE"""),"WA")</f>
        <v>WA</v>
      </c>
      <c r="BL4" t="str">
        <f>IFERROR(__xludf.DUMMYFUNCTION("""COMPUTED_VALUE"""),"OK")</f>
        <v>OK</v>
      </c>
      <c r="BM4" t="str">
        <f>IFERROR(__xludf.DUMMYFUNCTION("""COMPUTED_VALUE"""),"WA")</f>
        <v>WA</v>
      </c>
      <c r="BN4" t="str">
        <f>IFERROR(__xludf.DUMMYFUNCTION("""COMPUTED_VALUE"""),"WA")</f>
        <v>WA</v>
      </c>
      <c r="BO4" t="str">
        <f>IFERROR(__xludf.DUMMYFUNCTION("""COMPUTED_VALUE"""),"WA")</f>
        <v>WA</v>
      </c>
      <c r="BP4" t="str">
        <f>IFERROR(__xludf.DUMMYFUNCTION("""COMPUTED_VALUE"""),"TLE")</f>
        <v>TLE</v>
      </c>
      <c r="BQ4" t="str">
        <f>IFERROR(__xludf.DUMMYFUNCTION("""COMPUTED_VALUE"""),"TLE")</f>
        <v>TLE</v>
      </c>
      <c r="BR4" t="str">
        <f>IFERROR(__xludf.DUMMYFUNCTION("""COMPUTED_VALUE"""),"TLE")</f>
        <v>TLE</v>
      </c>
      <c r="BS4" t="str">
        <f>IFERROR(__xludf.DUMMYFUNCTION("""COMPUTED_VALUE"""),"TLE")</f>
        <v>TLE</v>
      </c>
      <c r="BT4" t="str">
        <f>IFERROR(__xludf.DUMMYFUNCTION("""COMPUTED_VALUE"""),"TLE")</f>
        <v>TLE</v>
      </c>
      <c r="BU4" t="str">
        <f>IFERROR(__xludf.DUMMYFUNCTION("""COMPUTED_VALUE"""),"TLE")</f>
        <v>TLE</v>
      </c>
      <c r="BV4" t="str">
        <f>IFERROR(__xludf.DUMMYFUNCTION("""COMPUTED_VALUE"""),"TLE")</f>
        <v>TLE</v>
      </c>
      <c r="BW4" t="str">
        <f>IFERROR(__xludf.DUMMYFUNCTION("""COMPUTED_VALUE"""),"TLE")</f>
        <v>TLE</v>
      </c>
      <c r="BX4" t="str">
        <f>IFERROR(__xludf.DUMMYFUNCTION("""COMPUTED_VALUE"""),"TLE")</f>
        <v>TLE</v>
      </c>
      <c r="BY4" t="str">
        <f>IFERROR(__xludf.DUMMYFUNCTION("""COMPUTED_VALUE"""),"TLE")</f>
        <v>TLE</v>
      </c>
      <c r="BZ4" t="str">
        <f>IFERROR(__xludf.DUMMYFUNCTION("""COMPUTED_VALUE"""),"TLE")</f>
        <v>TLE</v>
      </c>
      <c r="CA4" t="str">
        <f>IFERROR(__xludf.DUMMYFUNCTION("""COMPUTED_VALUE"""),"TLE")</f>
        <v>TLE</v>
      </c>
      <c r="CB4" t="str">
        <f>IFERROR(__xludf.DUMMYFUNCTION("""COMPUTED_VALUE"""),"MLE")</f>
        <v>MLE</v>
      </c>
      <c r="CC4" t="str">
        <f>IFERROR(__xludf.DUMMYFUNCTION("""COMPUTED_VALUE"""),"MLE")</f>
        <v>MLE</v>
      </c>
      <c r="CD4" t="str">
        <f>IFERROR(__xludf.DUMMYFUNCTION("""COMPUTED_VALUE"""),"MLE")</f>
        <v>MLE</v>
      </c>
      <c r="CE4" t="str">
        <f>IFERROR(__xludf.DUMMYFUNCTION("""COMPUTED_VALUE"""),"MLE")</f>
        <v>MLE</v>
      </c>
      <c r="CF4" t="str">
        <f>IFERROR(__xludf.DUMMYFUNCTION("""COMPUTED_VALUE"""),"MLE")</f>
        <v>MLE</v>
      </c>
      <c r="CG4" t="str">
        <f>IFERROR(__xludf.DUMMYFUNCTION("""COMPUTED_VALUE"""),"MLE")</f>
        <v>MLE</v>
      </c>
      <c r="CH4" t="str">
        <f>IFERROR(__xludf.DUMMYFUNCTION("""COMPUTED_VALUE"""),"MLE")</f>
        <v>MLE</v>
      </c>
      <c r="CI4" t="str">
        <f>IFERROR(__xludf.DUMMYFUNCTION("""COMPUTED_VALUE"""),"MLE")</f>
        <v>MLE</v>
      </c>
      <c r="CJ4" t="str">
        <f>IFERROR(__xludf.DUMMYFUNCTION("""COMPUTED_VALUE"""),"MLE")</f>
        <v>MLE</v>
      </c>
      <c r="CK4" t="str">
        <f>IFERROR(__xludf.DUMMYFUNCTION("""COMPUTED_VALUE"""),"MLE")</f>
        <v>MLE</v>
      </c>
      <c r="CL4" t="str">
        <f>IFERROR(__xludf.DUMMYFUNCTION("""COMPUTED_VALUE"""),"MLE")</f>
        <v>MLE</v>
      </c>
      <c r="CM4" t="str">
        <f>IFERROR(__xludf.DUMMYFUNCTION("""COMPUTED_VALUE"""),"MLE")</f>
        <v>MLE</v>
      </c>
      <c r="CN4" t="str">
        <f>IFERROR(__xludf.DUMMYFUNCTION("""COMPUTED_VALUE"""),"MLE")</f>
        <v>MLE</v>
      </c>
      <c r="CO4" t="str">
        <f>IFERROR(__xludf.DUMMYFUNCTION("""COMPUTED_VALUE"""),"MLE")</f>
        <v>MLE</v>
      </c>
      <c r="CP4" t="str">
        <f>IFERROR(__xludf.DUMMYFUNCTION("""COMPUTED_VALUE"""),"MLE")</f>
        <v>MLE</v>
      </c>
      <c r="CQ4" t="str">
        <f>IFERROR(__xludf.DUMMYFUNCTION("""COMPUTED_VALUE"""),"MLE")</f>
        <v>MLE</v>
      </c>
      <c r="CR4" t="str">
        <f>IFERROR(__xludf.DUMMYFUNCTION("""COMPUTED_VALUE"""),"MLE")</f>
        <v>MLE</v>
      </c>
      <c r="CS4" t="str">
        <f>IFERROR(__xludf.DUMMYFUNCTION("""COMPUTED_VALUE"""),"MLE")</f>
        <v>MLE</v>
      </c>
      <c r="CT4" t="str">
        <f>IFERROR(__xludf.DUMMYFUNCTION("""COMPUTED_VALUE"""),"MLE")</f>
        <v>MLE</v>
      </c>
      <c r="CU4" t="str">
        <f>IFERROR(__xludf.DUMMYFUNCTION("""COMPUTED_VALUE"""),"MLE")</f>
        <v>MLE</v>
      </c>
      <c r="CV4" t="str">
        <f>IFERROR(__xludf.DUMMYFUNCTION("""COMPUTED_VALUE"""),"MLE")</f>
        <v>MLE</v>
      </c>
      <c r="CW4" t="str">
        <f>IFERROR(__xludf.DUMMYFUNCTION("""COMPUTED_VALUE"""),"MLE")</f>
        <v>MLE</v>
      </c>
      <c r="CX4" t="str">
        <f>IFERROR(__xludf.DUMMYFUNCTION("""COMPUTED_VALUE"""),"MLE")</f>
        <v>MLE</v>
      </c>
      <c r="CY4" t="str">
        <f>IFERROR(__xludf.DUMMYFUNCTION("""COMPUTED_VALUE"""),"MLE")</f>
        <v>MLE</v>
      </c>
      <c r="CZ4" t="str">
        <f>IFERROR(__xludf.DUMMYFUNCTION("""COMPUTED_VALUE"""),"x")</f>
        <v>x</v>
      </c>
      <c r="DA4" t="str">
        <f>IFERROR(__xludf.DUMMYFUNCTION("""COMPUTED_VALUE"""),"OK")</f>
        <v>OK</v>
      </c>
      <c r="DB4" t="str">
        <f>IFERROR(__xludf.DUMMYFUNCTION("""COMPUTED_VALUE"""),"OK")</f>
        <v>OK</v>
      </c>
      <c r="DC4" t="str">
        <f>IFERROR(__xludf.DUMMYFUNCTION("""COMPUTED_VALUE"""),"OK")</f>
        <v>OK</v>
      </c>
      <c r="DD4" t="str">
        <f>IFERROR(__xludf.DUMMYFUNCTION("""COMPUTED_VALUE"""),"OK")</f>
        <v>OK</v>
      </c>
      <c r="DE4" t="str">
        <f>IFERROR(__xludf.DUMMYFUNCTION("""COMPUTED_VALUE"""),"OK")</f>
        <v>OK</v>
      </c>
      <c r="DF4" t="str">
        <f>IFERROR(__xludf.DUMMYFUNCTION("""COMPUTED_VALUE"""),"OK")</f>
        <v>OK</v>
      </c>
      <c r="DG4" t="str">
        <f>IFERROR(__xludf.DUMMYFUNCTION("""COMPUTED_VALUE"""),"OK")</f>
        <v>OK</v>
      </c>
      <c r="DH4" t="str">
        <f>IFERROR(__xludf.DUMMYFUNCTION("""COMPUTED_VALUE"""),"OK")</f>
        <v>OK</v>
      </c>
      <c r="DI4" t="str">
        <f>IFERROR(__xludf.DUMMYFUNCTION("""COMPUTED_VALUE"""),"OK")</f>
        <v>OK</v>
      </c>
      <c r="DJ4" t="str">
        <f>IFERROR(__xludf.DUMMYFUNCTION("""COMPUTED_VALUE"""),"OK")</f>
        <v>OK</v>
      </c>
      <c r="DK4" t="str">
        <f>IFERROR(__xludf.DUMMYFUNCTION("""COMPUTED_VALUE"""),"OK")</f>
        <v>OK</v>
      </c>
      <c r="DL4" t="str">
        <f>IFERROR(__xludf.DUMMYFUNCTION("""COMPUTED_VALUE"""),"OK")</f>
        <v>OK</v>
      </c>
      <c r="DM4" t="str">
        <f>IFERROR(__xludf.DUMMYFUNCTION("""COMPUTED_VALUE"""),"OK")</f>
        <v>OK</v>
      </c>
      <c r="DN4" t="str">
        <f>IFERROR(__xludf.DUMMYFUNCTION("""COMPUTED_VALUE"""),"OK")</f>
        <v>OK</v>
      </c>
      <c r="DO4" t="str">
        <f>IFERROR(__xludf.DUMMYFUNCTION("""COMPUTED_VALUE"""),"OK")</f>
        <v>OK</v>
      </c>
      <c r="DP4" t="str">
        <f>IFERROR(__xludf.DUMMYFUNCTION("""COMPUTED_VALUE"""),"OK")</f>
        <v>OK</v>
      </c>
      <c r="DQ4" t="str">
        <f>IFERROR(__xludf.DUMMYFUNCTION("""COMPUTED_VALUE"""),"OK")</f>
        <v>OK</v>
      </c>
      <c r="DR4" t="str">
        <f>IFERROR(__xludf.DUMMYFUNCTION("""COMPUTED_VALUE"""),"OK")</f>
        <v>OK</v>
      </c>
      <c r="DS4" t="str">
        <f>IFERROR(__xludf.DUMMYFUNCTION("""COMPUTED_VALUE"""),"OK")</f>
        <v>OK</v>
      </c>
      <c r="DT4" t="str">
        <f>IFERROR(__xludf.DUMMYFUNCTION("""COMPUTED_VALUE"""),"OK")</f>
        <v>OK</v>
      </c>
      <c r="DU4" t="str">
        <f>IFERROR(__xludf.DUMMYFUNCTION("""COMPUTED_VALUE"""),"OK")</f>
        <v>OK</v>
      </c>
      <c r="DV4" t="str">
        <f>IFERROR(__xludf.DUMMYFUNCTION("""COMPUTED_VALUE"""),"OK")</f>
        <v>OK</v>
      </c>
      <c r="DW4" t="str">
        <f>IFERROR(__xludf.DUMMYFUNCTION("""COMPUTED_VALUE"""),"OK")</f>
        <v>OK</v>
      </c>
      <c r="DX4" t="str">
        <f>IFERROR(__xludf.DUMMYFUNCTION("""COMPUTED_VALUE"""),"OK")</f>
        <v>OK</v>
      </c>
      <c r="DY4" t="str">
        <f>IFERROR(__xludf.DUMMYFUNCTION("""COMPUTED_VALUE"""),"OK")</f>
        <v>OK</v>
      </c>
      <c r="DZ4" t="str">
        <f>IFERROR(__xludf.DUMMYFUNCTION("""COMPUTED_VALUE"""),"OK")</f>
        <v>OK</v>
      </c>
      <c r="EA4" t="str">
        <f>IFERROR(__xludf.DUMMYFUNCTION("""COMPUTED_VALUE"""),"OK")</f>
        <v>OK</v>
      </c>
      <c r="EB4" t="str">
        <f>IFERROR(__xludf.DUMMYFUNCTION("""COMPUTED_VALUE"""),"OK")</f>
        <v>OK</v>
      </c>
      <c r="EC4" t="str">
        <f>IFERROR(__xludf.DUMMYFUNCTION("""COMPUTED_VALUE"""),"OK")</f>
        <v>OK</v>
      </c>
      <c r="ED4" t="str">
        <f>IFERROR(__xludf.DUMMYFUNCTION("""COMPUTED_VALUE"""),"OK")</f>
        <v>OK</v>
      </c>
      <c r="EE4" t="str">
        <f>IFERROR(__xludf.DUMMYFUNCTION("""COMPUTED_VALUE"""),"OK")</f>
        <v>OK</v>
      </c>
      <c r="EF4" t="str">
        <f>IFERROR(__xludf.DUMMYFUNCTION("""COMPUTED_VALUE"""),"OK")</f>
        <v>OK</v>
      </c>
      <c r="EG4" t="str">
        <f>IFERROR(__xludf.DUMMYFUNCTION("""COMPUTED_VALUE"""),"OK")</f>
        <v>OK</v>
      </c>
      <c r="EH4" t="str">
        <f>IFERROR(__xludf.DUMMYFUNCTION("""COMPUTED_VALUE"""),"OK")</f>
        <v>OK</v>
      </c>
      <c r="EI4" t="str">
        <f>IFERROR(__xludf.DUMMYFUNCTION("""COMPUTED_VALUE"""),"OK")</f>
        <v>OK</v>
      </c>
      <c r="EJ4" t="str">
        <f>IFERROR(__xludf.DUMMYFUNCTION("""COMPUTED_VALUE"""),"WA")</f>
        <v>WA</v>
      </c>
      <c r="EK4" t="str">
        <f>IFERROR(__xludf.DUMMYFUNCTION("""COMPUTED_VALUE"""),"OK")</f>
        <v>OK</v>
      </c>
      <c r="EL4" t="str">
        <f>IFERROR(__xludf.DUMMYFUNCTION("""COMPUTED_VALUE"""),"RTE")</f>
        <v>RTE</v>
      </c>
      <c r="EM4" t="str">
        <f>IFERROR(__xludf.DUMMYFUNCTION("""COMPUTED_VALUE"""),"OK")</f>
        <v>OK</v>
      </c>
      <c r="EN4" t="str">
        <f>IFERROR(__xludf.DUMMYFUNCTION("""COMPUTED_VALUE"""),"OK")</f>
        <v>OK</v>
      </c>
      <c r="EO4" t="str">
        <f>IFERROR(__xludf.DUMMYFUNCTION("""COMPUTED_VALUE"""),"OK")</f>
        <v>OK</v>
      </c>
      <c r="EP4" t="str">
        <f>IFERROR(__xludf.DUMMYFUNCTION("""COMPUTED_VALUE"""),"OK")</f>
        <v>OK</v>
      </c>
      <c r="EQ4" t="str">
        <f>IFERROR(__xludf.DUMMYFUNCTION("""COMPUTED_VALUE"""),"OK")</f>
        <v>OK</v>
      </c>
      <c r="ER4" t="str">
        <f>IFERROR(__xludf.DUMMYFUNCTION("""COMPUTED_VALUE"""),"OK")</f>
        <v>OK</v>
      </c>
      <c r="ES4" t="str">
        <f>IFERROR(__xludf.DUMMYFUNCTION("""COMPUTED_VALUE"""),"OK")</f>
        <v>OK</v>
      </c>
      <c r="ET4" t="str">
        <f>IFERROR(__xludf.DUMMYFUNCTION("""COMPUTED_VALUE"""),"OK")</f>
        <v>OK</v>
      </c>
      <c r="EU4" t="str">
        <f>IFERROR(__xludf.DUMMYFUNCTION("""COMPUTED_VALUE"""),"OK")</f>
        <v>OK</v>
      </c>
      <c r="EV4" t="str">
        <f>IFERROR(__xludf.DUMMYFUNCTION("""COMPUTED_VALUE"""),"OK")</f>
        <v>OK</v>
      </c>
      <c r="EW4" t="str">
        <f>IFERROR(__xludf.DUMMYFUNCTION("""COMPUTED_VALUE"""),"WA")</f>
        <v>WA</v>
      </c>
      <c r="EX4" t="str">
        <f>IFERROR(__xludf.DUMMYFUNCTION("""COMPUTED_VALUE"""),"OK")</f>
        <v>OK</v>
      </c>
      <c r="EY4" t="str">
        <f>IFERROR(__xludf.DUMMYFUNCTION("""COMPUTED_VALUE"""),"OK")</f>
        <v>OK</v>
      </c>
      <c r="EZ4" t="str">
        <f>IFERROR(__xludf.DUMMYFUNCTION("""COMPUTED_VALUE"""),"OK")</f>
        <v>OK</v>
      </c>
      <c r="FA4" t="str">
        <f>IFERROR(__xludf.DUMMYFUNCTION("""COMPUTED_VALUE"""),"WA")</f>
        <v>WA</v>
      </c>
      <c r="FB4" t="str">
        <f>IFERROR(__xludf.DUMMYFUNCTION("""COMPUTED_VALUE"""),"OK")</f>
        <v>OK</v>
      </c>
      <c r="FC4" t="str">
        <f>IFERROR(__xludf.DUMMYFUNCTION("""COMPUTED_VALUE"""),"OK")</f>
        <v>OK</v>
      </c>
      <c r="FD4" t="str">
        <f>IFERROR(__xludf.DUMMYFUNCTION("""COMPUTED_VALUE"""),"OK")</f>
        <v>OK</v>
      </c>
      <c r="FE4" t="str">
        <f>IFERROR(__xludf.DUMMYFUNCTION("""COMPUTED_VALUE"""),"OK")</f>
        <v>OK</v>
      </c>
      <c r="FF4" t="str">
        <f>IFERROR(__xludf.DUMMYFUNCTION("""COMPUTED_VALUE"""),"OK")</f>
        <v>OK</v>
      </c>
      <c r="FG4" t="str">
        <f>IFERROR(__xludf.DUMMYFUNCTION("""COMPUTED_VALUE"""),"x")</f>
        <v>x</v>
      </c>
      <c r="FH4" t="str">
        <f>IFERROR(__xludf.DUMMYFUNCTION("""COMPUTED_VALUE"""),"OK")</f>
        <v>OK</v>
      </c>
      <c r="FI4" t="str">
        <f>IFERROR(__xludf.DUMMYFUNCTION("""COMPUTED_VALUE"""),"OK")</f>
        <v>OK</v>
      </c>
      <c r="FJ4" t="str">
        <f>IFERROR(__xludf.DUMMYFUNCTION("""COMPUTED_VALUE"""),"OK")</f>
        <v>OK</v>
      </c>
      <c r="FK4" t="str">
        <f>IFERROR(__xludf.DUMMYFUNCTION("""COMPUTED_VALUE"""),"OK")</f>
        <v>OK</v>
      </c>
      <c r="FL4" t="str">
        <f>IFERROR(__xludf.DUMMYFUNCTION("""COMPUTED_VALUE"""),"x")</f>
        <v>x</v>
      </c>
      <c r="FM4" t="str">
        <f>IFERROR(__xludf.DUMMYFUNCTION("""COMPUTED_VALUE"""),"OK")</f>
        <v>OK</v>
      </c>
      <c r="FN4" t="str">
        <f>IFERROR(__xludf.DUMMYFUNCTION("""COMPUTED_VALUE"""),"OK")</f>
        <v>OK</v>
      </c>
      <c r="FO4" t="str">
        <f>IFERROR(__xludf.DUMMYFUNCTION("""COMPUTED_VALUE"""),"OK")</f>
        <v>OK</v>
      </c>
      <c r="FP4" t="str">
        <f>IFERROR(__xludf.DUMMYFUNCTION("""COMPUTED_VALUE"""),"OK")</f>
        <v>OK</v>
      </c>
      <c r="FQ4" t="str">
        <f>IFERROR(__xludf.DUMMYFUNCTION("""COMPUTED_VALUE"""),"OK")</f>
        <v>OK</v>
      </c>
      <c r="FR4" t="str">
        <f>IFERROR(__xludf.DUMMYFUNCTION("""COMPUTED_VALUE"""),"OK")</f>
        <v>OK</v>
      </c>
      <c r="FS4" t="str">
        <f>IFERROR(__xludf.DUMMYFUNCTION("""COMPUTED_VALUE"""),"OK")</f>
        <v>OK</v>
      </c>
      <c r="FT4" t="str">
        <f>IFERROR(__xludf.DUMMYFUNCTION("""COMPUTED_VALUE"""),"OK")</f>
        <v>OK</v>
      </c>
      <c r="FU4" t="str">
        <f>IFERROR(__xludf.DUMMYFUNCTION("""COMPUTED_VALUE"""),"OK")</f>
        <v>OK</v>
      </c>
      <c r="FV4" t="str">
        <f>IFERROR(__xludf.DUMMYFUNCTION("""COMPUTED_VALUE"""),"OK")</f>
        <v>OK</v>
      </c>
      <c r="FW4" t="str">
        <f>IFERROR(__xludf.DUMMYFUNCTION("""COMPUTED_VALUE"""),"OK")</f>
        <v>OK</v>
      </c>
      <c r="FX4" t="str">
        <f>IFERROR(__xludf.DUMMYFUNCTION("""COMPUTED_VALUE"""),"OK")</f>
        <v>OK</v>
      </c>
      <c r="FY4" t="str">
        <f>IFERROR(__xludf.DUMMYFUNCTION("""COMPUTED_VALUE"""),"OK")</f>
        <v>OK</v>
      </c>
      <c r="FZ4" t="str">
        <f>IFERROR(__xludf.DUMMYFUNCTION("""COMPUTED_VALUE"""),"OK")</f>
        <v>OK</v>
      </c>
      <c r="GA4" t="str">
        <f>IFERROR(__xludf.DUMMYFUNCTION("""COMPUTED_VALUE"""),"OK")</f>
        <v>OK</v>
      </c>
      <c r="GB4" t="str">
        <f>IFERROR(__xludf.DUMMYFUNCTION("""COMPUTED_VALUE"""),"OK")</f>
        <v>OK</v>
      </c>
      <c r="GC4" t="str">
        <f>IFERROR(__xludf.DUMMYFUNCTION("""COMPUTED_VALUE"""),"OK")</f>
        <v>OK</v>
      </c>
      <c r="GD4" t="str">
        <f>IFERROR(__xludf.DUMMYFUNCTION("""COMPUTED_VALUE"""),"OK")</f>
        <v>OK</v>
      </c>
      <c r="GE4" t="str">
        <f>IFERROR(__xludf.DUMMYFUNCTION("""COMPUTED_VALUE"""),"OK")</f>
        <v>OK</v>
      </c>
      <c r="GF4" t="str">
        <f>IFERROR(__xludf.DUMMYFUNCTION("""COMPUTED_VALUE"""),"OK")</f>
        <v>OK</v>
      </c>
      <c r="GG4" t="str">
        <f>IFERROR(__xludf.DUMMYFUNCTION("""COMPUTED_VALUE"""),"OK")</f>
        <v>OK</v>
      </c>
      <c r="GH4" t="str">
        <f>IFERROR(__xludf.DUMMYFUNCTION("""COMPUTED_VALUE"""),"OK")</f>
        <v>OK</v>
      </c>
      <c r="GI4" t="str">
        <f>IFERROR(__xludf.DUMMYFUNCTION("""COMPUTED_VALUE"""),"OK")</f>
        <v>OK</v>
      </c>
      <c r="GJ4" t="str">
        <f>IFERROR(__xludf.DUMMYFUNCTION("""COMPUTED_VALUE"""),"OK")</f>
        <v>OK</v>
      </c>
      <c r="GK4" t="str">
        <f>IFERROR(__xludf.DUMMYFUNCTION("""COMPUTED_VALUE"""),"OK")</f>
        <v>OK</v>
      </c>
      <c r="GL4" t="str">
        <f>IFERROR(__xludf.DUMMYFUNCTION("""COMPUTED_VALUE"""),"OK")</f>
        <v>OK</v>
      </c>
      <c r="GM4" t="str">
        <f>IFERROR(__xludf.DUMMYFUNCTION("""COMPUTED_VALUE"""),"OK")</f>
        <v>OK</v>
      </c>
      <c r="GN4" t="str">
        <f>IFERROR(__xludf.DUMMYFUNCTION("""COMPUTED_VALUE"""),"OK")</f>
        <v>OK</v>
      </c>
      <c r="GO4" t="str">
        <f>IFERROR(__xludf.DUMMYFUNCTION("""COMPUTED_VALUE"""),"OK")</f>
        <v>OK</v>
      </c>
      <c r="GP4" t="str">
        <f>IFERROR(__xludf.DUMMYFUNCTION("""COMPUTED_VALUE"""),"OK")</f>
        <v>OK</v>
      </c>
      <c r="GQ4" t="str">
        <f>IFERROR(__xludf.DUMMYFUNCTION("""COMPUTED_VALUE"""),"OK")</f>
        <v>OK</v>
      </c>
      <c r="GR4" t="str">
        <f>IFERROR(__xludf.DUMMYFUNCTION("""COMPUTED_VALUE"""),"OK")</f>
        <v>OK</v>
      </c>
      <c r="GS4" t="str">
        <f>IFERROR(__xludf.DUMMYFUNCTION("""COMPUTED_VALUE"""),"OK")</f>
        <v>OK</v>
      </c>
      <c r="GT4" t="str">
        <f>IFERROR(__xludf.DUMMYFUNCTION("""COMPUTED_VALUE"""),"OK")</f>
        <v>OK</v>
      </c>
      <c r="GU4" t="str">
        <f>IFERROR(__xludf.DUMMYFUNCTION("""COMPUTED_VALUE"""),"OK")</f>
        <v>OK</v>
      </c>
      <c r="GV4" t="str">
        <f>IFERROR(__xludf.DUMMYFUNCTION("""COMPUTED_VALUE"""),"OK")</f>
        <v>OK</v>
      </c>
      <c r="GW4" t="str">
        <f>IFERROR(__xludf.DUMMYFUNCTION("""COMPUTED_VALUE"""),"OK")</f>
        <v>OK</v>
      </c>
      <c r="GX4" t="str">
        <f>IFERROR(__xludf.DUMMYFUNCTION("""COMPUTED_VALUE"""),"OK")</f>
        <v>OK</v>
      </c>
      <c r="GY4" t="str">
        <f>IFERROR(__xludf.DUMMYFUNCTION("""COMPUTED_VALUE"""),"OK")</f>
        <v>OK</v>
      </c>
      <c r="GZ4" t="str">
        <f>IFERROR(__xludf.DUMMYFUNCTION("""COMPUTED_VALUE"""),"OK")</f>
        <v>OK</v>
      </c>
      <c r="HA4" t="str">
        <f>IFERROR(__xludf.DUMMYFUNCTION("""COMPUTED_VALUE"""),"OK")</f>
        <v>OK</v>
      </c>
      <c r="HB4" t="str">
        <f>IFERROR(__xludf.DUMMYFUNCTION("""COMPUTED_VALUE"""),"OK")</f>
        <v>OK</v>
      </c>
      <c r="HC4" t="str">
        <f>IFERROR(__xludf.DUMMYFUNCTION("""COMPUTED_VALUE"""),"OK")</f>
        <v>OK</v>
      </c>
      <c r="HD4" t="str">
        <f>IFERROR(__xludf.DUMMYFUNCTION("""COMPUTED_VALUE"""),"OK")</f>
        <v>OK</v>
      </c>
      <c r="HE4" t="str">
        <f>IFERROR(__xludf.DUMMYFUNCTION("""COMPUTED_VALUE"""),"OK")</f>
        <v>OK</v>
      </c>
      <c r="HF4" t="str">
        <f>IFERROR(__xludf.DUMMYFUNCTION("""COMPUTED_VALUE"""),"OK")</f>
        <v>OK</v>
      </c>
      <c r="HG4" t="str">
        <f>IFERROR(__xludf.DUMMYFUNCTION("""COMPUTED_VALUE"""),"OK")</f>
        <v>OK</v>
      </c>
      <c r="HH4" t="str">
        <f>IFERROR(__xludf.DUMMYFUNCTION("""COMPUTED_VALUE"""),"OK")</f>
        <v>OK</v>
      </c>
      <c r="HI4" t="str">
        <f>IFERROR(__xludf.DUMMYFUNCTION("""COMPUTED_VALUE"""),"OK")</f>
        <v>OK</v>
      </c>
      <c r="HJ4" t="str">
        <f>IFERROR(__xludf.DUMMYFUNCTION("""COMPUTED_VALUE"""),"OK")</f>
        <v>OK</v>
      </c>
      <c r="HK4" t="str">
        <f>IFERROR(__xludf.DUMMYFUNCTION("""COMPUTED_VALUE"""),"OK")</f>
        <v>OK</v>
      </c>
      <c r="HL4" t="str">
        <f>IFERROR(__xludf.DUMMYFUNCTION("""COMPUTED_VALUE"""),"OK")</f>
        <v>OK</v>
      </c>
      <c r="HM4" t="str">
        <f>IFERROR(__xludf.DUMMYFUNCTION("""COMPUTED_VALUE"""),"OK")</f>
        <v>OK</v>
      </c>
      <c r="HN4" t="str">
        <f>IFERROR(__xludf.DUMMYFUNCTION("""COMPUTED_VALUE"""),"OK")</f>
        <v>OK</v>
      </c>
      <c r="HO4" t="str">
        <f>IFERROR(__xludf.DUMMYFUNCTION("""COMPUTED_VALUE"""),"OK")</f>
        <v>OK</v>
      </c>
      <c r="HP4" t="str">
        <f>IFERROR(__xludf.DUMMYFUNCTION("""COMPUTED_VALUE"""),"OK")</f>
        <v>OK</v>
      </c>
      <c r="HQ4" t="str">
        <f>IFERROR(__xludf.DUMMYFUNCTION("""COMPUTED_VALUE"""),"OK")</f>
        <v>OK</v>
      </c>
      <c r="HR4" t="str">
        <f>IFERROR(__xludf.DUMMYFUNCTION("""COMPUTED_VALUE"""),"x")</f>
        <v>x</v>
      </c>
      <c r="HS4" t="str">
        <f>IFERROR(__xludf.DUMMYFUNCTION("""COMPUTED_VALUE"""),"OK")</f>
        <v>OK</v>
      </c>
      <c r="HT4" t="str">
        <f>IFERROR(__xludf.DUMMYFUNCTION("""COMPUTED_VALUE"""),"OK")</f>
        <v>OK</v>
      </c>
      <c r="HU4" t="str">
        <f>IFERROR(__xludf.DUMMYFUNCTION("""COMPUTED_VALUE"""),"OK")</f>
        <v>OK</v>
      </c>
      <c r="HV4" t="str">
        <f>IFERROR(__xludf.DUMMYFUNCTION("""COMPUTED_VALUE"""),"OK")</f>
        <v>OK</v>
      </c>
      <c r="HW4" t="str">
        <f>IFERROR(__xludf.DUMMYFUNCTION("""COMPUTED_VALUE"""),"OK")</f>
        <v>OK</v>
      </c>
      <c r="HX4" t="str">
        <f>IFERROR(__xludf.DUMMYFUNCTION("""COMPUTED_VALUE"""),"OK")</f>
        <v>OK</v>
      </c>
      <c r="HY4" t="str">
        <f>IFERROR(__xludf.DUMMYFUNCTION("""COMPUTED_VALUE"""),"OK")</f>
        <v>OK</v>
      </c>
      <c r="HZ4" t="str">
        <f>IFERROR(__xludf.DUMMYFUNCTION("""COMPUTED_VALUE"""),"OK")</f>
        <v>OK</v>
      </c>
      <c r="IA4" t="str">
        <f>IFERROR(__xludf.DUMMYFUNCTION("""COMPUTED_VALUE"""),"OK")</f>
        <v>OK</v>
      </c>
      <c r="IB4" t="str">
        <f>IFERROR(__xludf.DUMMYFUNCTION("""COMPUTED_VALUE"""),"OK")</f>
        <v>OK</v>
      </c>
      <c r="IC4" t="str">
        <f>IFERROR(__xludf.DUMMYFUNCTION("""COMPUTED_VALUE"""),"OK")</f>
        <v>OK</v>
      </c>
      <c r="ID4" t="str">
        <f>IFERROR(__xludf.DUMMYFUNCTION("""COMPUTED_VALUE"""),"OK")</f>
        <v>OK</v>
      </c>
      <c r="IE4" t="str">
        <f>IFERROR(__xludf.DUMMYFUNCTION("""COMPUTED_VALUE"""),"OK")</f>
        <v>OK</v>
      </c>
      <c r="IF4" t="str">
        <f>IFERROR(__xludf.DUMMYFUNCTION("""COMPUTED_VALUE"""),"OK")</f>
        <v>OK</v>
      </c>
      <c r="IG4" t="str">
        <f>IFERROR(__xludf.DUMMYFUNCTION("""COMPUTED_VALUE"""),"OK")</f>
        <v>OK</v>
      </c>
      <c r="IH4" t="str">
        <f>IFERROR(__xludf.DUMMYFUNCTION("""COMPUTED_VALUE"""),"OK")</f>
        <v>OK</v>
      </c>
      <c r="II4" t="str">
        <f>IFERROR(__xludf.DUMMYFUNCTION("""COMPUTED_VALUE"""),"OK")</f>
        <v>OK</v>
      </c>
      <c r="IJ4" t="str">
        <f>IFERROR(__xludf.DUMMYFUNCTION("""COMPUTED_VALUE"""),"OK")</f>
        <v>OK</v>
      </c>
      <c r="IK4" t="str">
        <f>IFERROR(__xludf.DUMMYFUNCTION("""COMPUTED_VALUE"""),"TLE")</f>
        <v>TLE</v>
      </c>
      <c r="IL4" t="str">
        <f>IFERROR(__xludf.DUMMYFUNCTION("""COMPUTED_VALUE"""),"TLE")</f>
        <v>TLE</v>
      </c>
      <c r="IM4" t="str">
        <f>IFERROR(__xludf.DUMMYFUNCTION("""COMPUTED_VALUE"""),"TLE")</f>
        <v>TLE</v>
      </c>
      <c r="IN4" t="str">
        <f>IFERROR(__xludf.DUMMYFUNCTION("""COMPUTED_VALUE"""),"TLE")</f>
        <v>TLE</v>
      </c>
      <c r="IO4" t="str">
        <f>IFERROR(__xludf.DUMMYFUNCTION("""COMPUTED_VALUE"""),"TLE")</f>
        <v>TLE</v>
      </c>
      <c r="IP4" t="str">
        <f>IFERROR(__xludf.DUMMYFUNCTION("""COMPUTED_VALUE"""),"TLE")</f>
        <v>TLE</v>
      </c>
      <c r="IQ4" t="str">
        <f>IFERROR(__xludf.DUMMYFUNCTION("""COMPUTED_VALUE"""),"TLE")</f>
        <v>TLE</v>
      </c>
      <c r="IR4" t="str">
        <f>IFERROR(__xludf.DUMMYFUNCTION("""COMPUTED_VALUE"""),"TLE")</f>
        <v>TLE</v>
      </c>
      <c r="IS4" t="str">
        <f>IFERROR(__xludf.DUMMYFUNCTION("""COMPUTED_VALUE"""),"TLE")</f>
        <v>TLE</v>
      </c>
      <c r="IT4" t="str">
        <f>IFERROR(__xludf.DUMMYFUNCTION("""COMPUTED_VALUE"""),"OK")</f>
        <v>OK</v>
      </c>
      <c r="IU4" t="str">
        <f>IFERROR(__xludf.DUMMYFUNCTION("""COMPUTED_VALUE"""),"OK")</f>
        <v>OK</v>
      </c>
      <c r="IV4" t="str">
        <f>IFERROR(__xludf.DUMMYFUNCTION("""COMPUTED_VALUE"""),"TLE")</f>
        <v>TLE</v>
      </c>
      <c r="IW4" t="str">
        <f>IFERROR(__xludf.DUMMYFUNCTION("""COMPUTED_VALUE"""),"TLE")</f>
        <v>TLE</v>
      </c>
      <c r="IX4" t="str">
        <f>IFERROR(__xludf.DUMMYFUNCTION("""COMPUTED_VALUE"""),"TLE")</f>
        <v>TLE</v>
      </c>
      <c r="IY4" t="str">
        <f>IFERROR(__xludf.DUMMYFUNCTION("""COMPUTED_VALUE"""),"TLE")</f>
        <v>TLE</v>
      </c>
      <c r="IZ4" t="str">
        <f>IFERROR(__xludf.DUMMYFUNCTION("""COMPUTED_VALUE"""),"TLE")</f>
        <v>TLE</v>
      </c>
      <c r="JA4" t="str">
        <f>IFERROR(__xludf.DUMMYFUNCTION("""COMPUTED_VALUE"""),"TLE")</f>
        <v>TLE</v>
      </c>
      <c r="JB4" t="str">
        <f>IFERROR(__xludf.DUMMYFUNCTION("""COMPUTED_VALUE"""),"TLE")</f>
        <v>TLE</v>
      </c>
      <c r="JC4" t="str">
        <f>IFERROR(__xludf.DUMMYFUNCTION("""COMPUTED_VALUE"""),"TLE")</f>
        <v>TLE</v>
      </c>
      <c r="JD4" t="str">
        <f>IFERROR(__xludf.DUMMYFUNCTION("""COMPUTED_VALUE"""),"TLE")</f>
        <v>TLE</v>
      </c>
      <c r="JE4" t="str">
        <f>IFERROR(__xludf.DUMMYFUNCTION("""COMPUTED_VALUE"""),"TLE")</f>
        <v>TLE</v>
      </c>
      <c r="JF4" t="str">
        <f>IFERROR(__xludf.DUMMYFUNCTION("""COMPUTED_VALUE"""),"TLE")</f>
        <v>TLE</v>
      </c>
      <c r="JG4" t="str">
        <f>IFERROR(__xludf.DUMMYFUNCTION("""COMPUTED_VALUE"""),"TLE")</f>
        <v>TLE</v>
      </c>
      <c r="JH4" t="str">
        <f>IFERROR(__xludf.DUMMYFUNCTION("""COMPUTED_VALUE"""),"TLE")</f>
        <v>TLE</v>
      </c>
      <c r="JI4" t="str">
        <f>IFERROR(__xludf.DUMMYFUNCTION("""COMPUTED_VALUE"""),"TLE")</f>
        <v>TLE</v>
      </c>
      <c r="JJ4" t="str">
        <f>IFERROR(__xludf.DUMMYFUNCTION("""COMPUTED_VALUE"""),"TLE")</f>
        <v>TLE</v>
      </c>
      <c r="JK4" t="str">
        <f>IFERROR(__xludf.DUMMYFUNCTION("""COMPUTED_VALUE"""),"TLE")</f>
        <v>TLE</v>
      </c>
      <c r="JL4" t="str">
        <f>IFERROR(__xludf.DUMMYFUNCTION("""COMPUTED_VALUE"""),"x")</f>
        <v>x</v>
      </c>
      <c r="JM4" t="str">
        <f>IFERROR(__xludf.DUMMYFUNCTION("""COMPUTED_VALUE"""),"x")</f>
        <v>x</v>
      </c>
      <c r="JN4">
        <f>IFERROR(__xludf.DUMMYFUNCTION("""COMPUTED_VALUE"""),1.0)</f>
        <v>1</v>
      </c>
      <c r="JO4">
        <f>IFERROR(__xludf.DUMMYFUNCTION("""COMPUTED_VALUE"""),1.0)</f>
        <v>1</v>
      </c>
      <c r="JP4">
        <f>IFERROR(__xludf.DUMMYFUNCTION("""COMPUTED_VALUE"""),1.0)</f>
        <v>1</v>
      </c>
      <c r="JQ4">
        <f>IFERROR(__xludf.DUMMYFUNCTION("""COMPUTED_VALUE"""),1.0)</f>
        <v>1</v>
      </c>
      <c r="JR4">
        <f>IFERROR(__xludf.DUMMYFUNCTION("""COMPUTED_VALUE"""),1.0)</f>
        <v>1</v>
      </c>
      <c r="JS4">
        <f>IFERROR(__xludf.DUMMYFUNCTION("""COMPUTED_VALUE"""),1.0)</f>
        <v>1</v>
      </c>
      <c r="JT4">
        <f>IFERROR(__xludf.DUMMYFUNCTION("""COMPUTED_VALUE"""),1.0)</f>
        <v>1</v>
      </c>
      <c r="JU4">
        <f>IFERROR(__xludf.DUMMYFUNCTION("""COMPUTED_VALUE"""),1.0)</f>
        <v>1</v>
      </c>
      <c r="JV4">
        <f>IFERROR(__xludf.DUMMYFUNCTION("""COMPUTED_VALUE"""),1.0)</f>
        <v>1</v>
      </c>
      <c r="JW4">
        <f>IFERROR(__xludf.DUMMYFUNCTION("""COMPUTED_VALUE"""),1.0)</f>
        <v>1</v>
      </c>
      <c r="JX4">
        <f>IFERROR(__xludf.DUMMYFUNCTION("""COMPUTED_VALUE"""),1.0)</f>
        <v>1</v>
      </c>
      <c r="JY4">
        <f>IFERROR(__xludf.DUMMYFUNCTION("""COMPUTED_VALUE"""),1.0)</f>
        <v>1</v>
      </c>
      <c r="JZ4">
        <f>IFERROR(__xludf.DUMMYFUNCTION("""COMPUTED_VALUE"""),1.0)</f>
        <v>1</v>
      </c>
      <c r="KA4">
        <f>IFERROR(__xludf.DUMMYFUNCTION("""COMPUTED_VALUE"""),1.0)</f>
        <v>1</v>
      </c>
      <c r="KB4">
        <f>IFERROR(__xludf.DUMMYFUNCTION("""COMPUTED_VALUE"""),1.0)</f>
        <v>1</v>
      </c>
      <c r="KC4">
        <f>IFERROR(__xludf.DUMMYFUNCTION("""COMPUTED_VALUE"""),1.0)</f>
        <v>1</v>
      </c>
      <c r="KD4">
        <f>IFERROR(__xludf.DUMMYFUNCTION("""COMPUTED_VALUE"""),1.0)</f>
        <v>1</v>
      </c>
      <c r="KE4">
        <f>IFERROR(__xludf.DUMMYFUNCTION("""COMPUTED_VALUE"""),1.0)</f>
        <v>1</v>
      </c>
      <c r="KF4">
        <f>IFERROR(__xludf.DUMMYFUNCTION("""COMPUTED_VALUE"""),1.0)</f>
        <v>1</v>
      </c>
      <c r="KG4">
        <f>IFERROR(__xludf.DUMMYFUNCTION("""COMPUTED_VALUE"""),1.0)</f>
        <v>1</v>
      </c>
      <c r="KH4" t="str">
        <f>IFERROR(__xludf.DUMMYFUNCTION("""COMPUTED_VALUE"""),"x")</f>
        <v>x</v>
      </c>
      <c r="KI4">
        <f>IFERROR(__xludf.DUMMYFUNCTION("""COMPUTED_VALUE"""),1.0)</f>
        <v>1</v>
      </c>
      <c r="KJ4">
        <f>IFERROR(__xludf.DUMMYFUNCTION("""COMPUTED_VALUE"""),1.0)</f>
        <v>1</v>
      </c>
      <c r="KK4">
        <f>IFERROR(__xludf.DUMMYFUNCTION("""COMPUTED_VALUE"""),1.0)</f>
        <v>1</v>
      </c>
      <c r="KL4">
        <f>IFERROR(__xludf.DUMMYFUNCTION("""COMPUTED_VALUE"""),1.0)</f>
        <v>1</v>
      </c>
      <c r="KM4">
        <f>IFERROR(__xludf.DUMMYFUNCTION("""COMPUTED_VALUE"""),1.0)</f>
        <v>1</v>
      </c>
      <c r="KN4">
        <f>IFERROR(__xludf.DUMMYFUNCTION("""COMPUTED_VALUE"""),1.0)</f>
        <v>1</v>
      </c>
      <c r="KO4">
        <f>IFERROR(__xludf.DUMMYFUNCTION("""COMPUTED_VALUE"""),1.0)</f>
        <v>1</v>
      </c>
      <c r="KP4">
        <f>IFERROR(__xludf.DUMMYFUNCTION("""COMPUTED_VALUE"""),1.0)</f>
        <v>1</v>
      </c>
      <c r="KQ4">
        <f>IFERROR(__xludf.DUMMYFUNCTION("""COMPUTED_VALUE"""),0.0)</f>
        <v>0</v>
      </c>
      <c r="KR4">
        <f>IFERROR(__xludf.DUMMYFUNCTION("""COMPUTED_VALUE"""),0.0)</f>
        <v>0</v>
      </c>
      <c r="KS4">
        <f>IFERROR(__xludf.DUMMYFUNCTION("""COMPUTED_VALUE"""),0.0)</f>
        <v>0</v>
      </c>
      <c r="KT4">
        <f>IFERROR(__xludf.DUMMYFUNCTION("""COMPUTED_VALUE"""),0.0)</f>
        <v>0</v>
      </c>
      <c r="KU4">
        <f>IFERROR(__xludf.DUMMYFUNCTION("""COMPUTED_VALUE"""),0.0)</f>
        <v>0</v>
      </c>
      <c r="KV4">
        <f>IFERROR(__xludf.DUMMYFUNCTION("""COMPUTED_VALUE"""),1.0)</f>
        <v>1</v>
      </c>
      <c r="KW4">
        <f>IFERROR(__xludf.DUMMYFUNCTION("""COMPUTED_VALUE"""),1.0)</f>
        <v>1</v>
      </c>
      <c r="KX4">
        <f>IFERROR(__xludf.DUMMYFUNCTION("""COMPUTED_VALUE"""),0.0)</f>
        <v>0</v>
      </c>
      <c r="KY4">
        <f>IFERROR(__xludf.DUMMYFUNCTION("""COMPUTED_VALUE"""),1.0)</f>
        <v>1</v>
      </c>
      <c r="KZ4">
        <f>IFERROR(__xludf.DUMMYFUNCTION("""COMPUTED_VALUE"""),1.0)</f>
        <v>1</v>
      </c>
      <c r="LA4">
        <f>IFERROR(__xludf.DUMMYFUNCTION("""COMPUTED_VALUE"""),1.0)</f>
        <v>1</v>
      </c>
      <c r="LB4">
        <f>IFERROR(__xludf.DUMMYFUNCTION("""COMPUTED_VALUE"""),0.0)</f>
        <v>0</v>
      </c>
      <c r="LC4">
        <f>IFERROR(__xludf.DUMMYFUNCTION("""COMPUTED_VALUE"""),0.0)</f>
        <v>0</v>
      </c>
      <c r="LD4">
        <f>IFERROR(__xludf.DUMMYFUNCTION("""COMPUTED_VALUE"""),1.0)</f>
        <v>1</v>
      </c>
      <c r="LE4">
        <f>IFERROR(__xludf.DUMMYFUNCTION("""COMPUTED_VALUE"""),0.0)</f>
        <v>0</v>
      </c>
      <c r="LF4">
        <f>IFERROR(__xludf.DUMMYFUNCTION("""COMPUTED_VALUE"""),0.0)</f>
        <v>0</v>
      </c>
      <c r="LG4">
        <f>IFERROR(__xludf.DUMMYFUNCTION("""COMPUTED_VALUE"""),0.0)</f>
        <v>0</v>
      </c>
      <c r="LH4">
        <f>IFERROR(__xludf.DUMMYFUNCTION("""COMPUTED_VALUE"""),0.0)</f>
        <v>0</v>
      </c>
      <c r="LI4">
        <f>IFERROR(__xludf.DUMMYFUNCTION("""COMPUTED_VALUE"""),0.0)</f>
        <v>0</v>
      </c>
      <c r="LJ4">
        <f>IFERROR(__xludf.DUMMYFUNCTION("""COMPUTED_VALUE"""),0.0)</f>
        <v>0</v>
      </c>
      <c r="LK4">
        <f>IFERROR(__xludf.DUMMYFUNCTION("""COMPUTED_VALUE"""),0.0)</f>
        <v>0</v>
      </c>
      <c r="LL4">
        <f>IFERROR(__xludf.DUMMYFUNCTION("""COMPUTED_VALUE"""),0.0)</f>
        <v>0</v>
      </c>
      <c r="LM4">
        <f>IFERROR(__xludf.DUMMYFUNCTION("""COMPUTED_VALUE"""),0.0)</f>
        <v>0</v>
      </c>
      <c r="LN4">
        <f>IFERROR(__xludf.DUMMYFUNCTION("""COMPUTED_VALUE"""),0.0)</f>
        <v>0</v>
      </c>
      <c r="LO4">
        <f>IFERROR(__xludf.DUMMYFUNCTION("""COMPUTED_VALUE"""),0.0)</f>
        <v>0</v>
      </c>
      <c r="LP4">
        <f>IFERROR(__xludf.DUMMYFUNCTION("""COMPUTED_VALUE"""),0.0)</f>
        <v>0</v>
      </c>
      <c r="LQ4">
        <f>IFERROR(__xludf.DUMMYFUNCTION("""COMPUTED_VALUE"""),0.0)</f>
        <v>0</v>
      </c>
      <c r="LR4">
        <f>IFERROR(__xludf.DUMMYFUNCTION("""COMPUTED_VALUE"""),0.0)</f>
        <v>0</v>
      </c>
      <c r="LS4">
        <f>IFERROR(__xludf.DUMMYFUNCTION("""COMPUTED_VALUE"""),0.0)</f>
        <v>0</v>
      </c>
      <c r="LT4">
        <f>IFERROR(__xludf.DUMMYFUNCTION("""COMPUTED_VALUE"""),0.0)</f>
        <v>0</v>
      </c>
      <c r="LU4">
        <f>IFERROR(__xludf.DUMMYFUNCTION("""COMPUTED_VALUE"""),0.0)</f>
        <v>0</v>
      </c>
      <c r="LV4">
        <f>IFERROR(__xludf.DUMMYFUNCTION("""COMPUTED_VALUE"""),0.0)</f>
        <v>0</v>
      </c>
      <c r="LW4">
        <f>IFERROR(__xludf.DUMMYFUNCTION("""COMPUTED_VALUE"""),0.0)</f>
        <v>0</v>
      </c>
      <c r="LX4">
        <f>IFERROR(__xludf.DUMMYFUNCTION("""COMPUTED_VALUE"""),0.0)</f>
        <v>0</v>
      </c>
      <c r="LY4">
        <f>IFERROR(__xludf.DUMMYFUNCTION("""COMPUTED_VALUE"""),0.0)</f>
        <v>0</v>
      </c>
      <c r="LZ4">
        <f>IFERROR(__xludf.DUMMYFUNCTION("""COMPUTED_VALUE"""),0.0)</f>
        <v>0</v>
      </c>
      <c r="MA4">
        <f>IFERROR(__xludf.DUMMYFUNCTION("""COMPUTED_VALUE"""),0.0)</f>
        <v>0</v>
      </c>
      <c r="MB4">
        <f>IFERROR(__xludf.DUMMYFUNCTION("""COMPUTED_VALUE"""),0.0)</f>
        <v>0</v>
      </c>
      <c r="MC4">
        <f>IFERROR(__xludf.DUMMYFUNCTION("""COMPUTED_VALUE"""),0.0)</f>
        <v>0</v>
      </c>
      <c r="MD4">
        <f>IFERROR(__xludf.DUMMYFUNCTION("""COMPUTED_VALUE"""),0.0)</f>
        <v>0</v>
      </c>
      <c r="ME4">
        <f>IFERROR(__xludf.DUMMYFUNCTION("""COMPUTED_VALUE"""),0.0)</f>
        <v>0</v>
      </c>
      <c r="MF4">
        <f>IFERROR(__xludf.DUMMYFUNCTION("""COMPUTED_VALUE"""),0.0)</f>
        <v>0</v>
      </c>
      <c r="MG4">
        <f>IFERROR(__xludf.DUMMYFUNCTION("""COMPUTED_VALUE"""),0.0)</f>
        <v>0</v>
      </c>
      <c r="MH4">
        <f>IFERROR(__xludf.DUMMYFUNCTION("""COMPUTED_VALUE"""),0.0)</f>
        <v>0</v>
      </c>
      <c r="MI4">
        <f>IFERROR(__xludf.DUMMYFUNCTION("""COMPUTED_VALUE"""),0.0)</f>
        <v>0</v>
      </c>
      <c r="MJ4">
        <f>IFERROR(__xludf.DUMMYFUNCTION("""COMPUTED_VALUE"""),0.0)</f>
        <v>0</v>
      </c>
      <c r="MK4">
        <f>IFERROR(__xludf.DUMMYFUNCTION("""COMPUTED_VALUE"""),0.0)</f>
        <v>0</v>
      </c>
      <c r="ML4">
        <f>IFERROR(__xludf.DUMMYFUNCTION("""COMPUTED_VALUE"""),0.0)</f>
        <v>0</v>
      </c>
      <c r="MM4">
        <f>IFERROR(__xludf.DUMMYFUNCTION("""COMPUTED_VALUE"""),0.0)</f>
        <v>0</v>
      </c>
      <c r="MN4">
        <f>IFERROR(__xludf.DUMMYFUNCTION("""COMPUTED_VALUE"""),0.0)</f>
        <v>0</v>
      </c>
      <c r="MO4">
        <f>IFERROR(__xludf.DUMMYFUNCTION("""COMPUTED_VALUE"""),0.0)</f>
        <v>0</v>
      </c>
      <c r="MP4">
        <f>IFERROR(__xludf.DUMMYFUNCTION("""COMPUTED_VALUE"""),0.0)</f>
        <v>0</v>
      </c>
      <c r="MQ4">
        <f>IFERROR(__xludf.DUMMYFUNCTION("""COMPUTED_VALUE"""),0.0)</f>
        <v>0</v>
      </c>
      <c r="MR4" t="str">
        <f>IFERROR(__xludf.DUMMYFUNCTION("""COMPUTED_VALUE"""),"x")</f>
        <v>x</v>
      </c>
      <c r="MS4">
        <f>IFERROR(__xludf.DUMMYFUNCTION("""COMPUTED_VALUE"""),1.0)</f>
        <v>1</v>
      </c>
      <c r="MT4">
        <f>IFERROR(__xludf.DUMMYFUNCTION("""COMPUTED_VALUE"""),1.0)</f>
        <v>1</v>
      </c>
      <c r="MU4">
        <f>IFERROR(__xludf.DUMMYFUNCTION("""COMPUTED_VALUE"""),1.0)</f>
        <v>1</v>
      </c>
      <c r="MV4">
        <f>IFERROR(__xludf.DUMMYFUNCTION("""COMPUTED_VALUE"""),1.0)</f>
        <v>1</v>
      </c>
      <c r="MW4">
        <f>IFERROR(__xludf.DUMMYFUNCTION("""COMPUTED_VALUE"""),1.0)</f>
        <v>1</v>
      </c>
      <c r="MX4">
        <f>IFERROR(__xludf.DUMMYFUNCTION("""COMPUTED_VALUE"""),1.0)</f>
        <v>1</v>
      </c>
      <c r="MY4">
        <f>IFERROR(__xludf.DUMMYFUNCTION("""COMPUTED_VALUE"""),1.0)</f>
        <v>1</v>
      </c>
      <c r="MZ4">
        <f>IFERROR(__xludf.DUMMYFUNCTION("""COMPUTED_VALUE"""),1.0)</f>
        <v>1</v>
      </c>
      <c r="NA4">
        <f>IFERROR(__xludf.DUMMYFUNCTION("""COMPUTED_VALUE"""),1.0)</f>
        <v>1</v>
      </c>
      <c r="NB4">
        <f>IFERROR(__xludf.DUMMYFUNCTION("""COMPUTED_VALUE"""),1.0)</f>
        <v>1</v>
      </c>
      <c r="NC4">
        <f>IFERROR(__xludf.DUMMYFUNCTION("""COMPUTED_VALUE"""),1.0)</f>
        <v>1</v>
      </c>
      <c r="ND4">
        <f>IFERROR(__xludf.DUMMYFUNCTION("""COMPUTED_VALUE"""),1.0)</f>
        <v>1</v>
      </c>
      <c r="NE4">
        <f>IFERROR(__xludf.DUMMYFUNCTION("""COMPUTED_VALUE"""),1.0)</f>
        <v>1</v>
      </c>
      <c r="NF4">
        <f>IFERROR(__xludf.DUMMYFUNCTION("""COMPUTED_VALUE"""),1.0)</f>
        <v>1</v>
      </c>
      <c r="NG4">
        <f>IFERROR(__xludf.DUMMYFUNCTION("""COMPUTED_VALUE"""),1.0)</f>
        <v>1</v>
      </c>
      <c r="NH4">
        <f>IFERROR(__xludf.DUMMYFUNCTION("""COMPUTED_VALUE"""),1.0)</f>
        <v>1</v>
      </c>
      <c r="NI4">
        <f>IFERROR(__xludf.DUMMYFUNCTION("""COMPUTED_VALUE"""),1.0)</f>
        <v>1</v>
      </c>
      <c r="NJ4">
        <f>IFERROR(__xludf.DUMMYFUNCTION("""COMPUTED_VALUE"""),1.0)</f>
        <v>1</v>
      </c>
      <c r="NK4">
        <f>IFERROR(__xludf.DUMMYFUNCTION("""COMPUTED_VALUE"""),1.0)</f>
        <v>1</v>
      </c>
      <c r="NL4">
        <f>IFERROR(__xludf.DUMMYFUNCTION("""COMPUTED_VALUE"""),1.0)</f>
        <v>1</v>
      </c>
      <c r="NM4">
        <f>IFERROR(__xludf.DUMMYFUNCTION("""COMPUTED_VALUE"""),1.0)</f>
        <v>1</v>
      </c>
      <c r="NN4">
        <f>IFERROR(__xludf.DUMMYFUNCTION("""COMPUTED_VALUE"""),1.0)</f>
        <v>1</v>
      </c>
      <c r="NO4">
        <f>IFERROR(__xludf.DUMMYFUNCTION("""COMPUTED_VALUE"""),1.0)</f>
        <v>1</v>
      </c>
      <c r="NP4">
        <f>IFERROR(__xludf.DUMMYFUNCTION("""COMPUTED_VALUE"""),1.0)</f>
        <v>1</v>
      </c>
      <c r="NQ4">
        <f>IFERROR(__xludf.DUMMYFUNCTION("""COMPUTED_VALUE"""),1.0)</f>
        <v>1</v>
      </c>
      <c r="NR4">
        <f>IFERROR(__xludf.DUMMYFUNCTION("""COMPUTED_VALUE"""),1.0)</f>
        <v>1</v>
      </c>
      <c r="NS4">
        <f>IFERROR(__xludf.DUMMYFUNCTION("""COMPUTED_VALUE"""),1.0)</f>
        <v>1</v>
      </c>
      <c r="NT4">
        <f>IFERROR(__xludf.DUMMYFUNCTION("""COMPUTED_VALUE"""),1.0)</f>
        <v>1</v>
      </c>
      <c r="NU4">
        <f>IFERROR(__xludf.DUMMYFUNCTION("""COMPUTED_VALUE"""),1.0)</f>
        <v>1</v>
      </c>
      <c r="NV4">
        <f>IFERROR(__xludf.DUMMYFUNCTION("""COMPUTED_VALUE"""),1.0)</f>
        <v>1</v>
      </c>
      <c r="NW4">
        <f>IFERROR(__xludf.DUMMYFUNCTION("""COMPUTED_VALUE"""),1.0)</f>
        <v>1</v>
      </c>
      <c r="NX4">
        <f>IFERROR(__xludf.DUMMYFUNCTION("""COMPUTED_VALUE"""),1.0)</f>
        <v>1</v>
      </c>
      <c r="NY4">
        <f>IFERROR(__xludf.DUMMYFUNCTION("""COMPUTED_VALUE"""),1.0)</f>
        <v>1</v>
      </c>
      <c r="NZ4">
        <f>IFERROR(__xludf.DUMMYFUNCTION("""COMPUTED_VALUE"""),1.0)</f>
        <v>1</v>
      </c>
      <c r="OA4">
        <f>IFERROR(__xludf.DUMMYFUNCTION("""COMPUTED_VALUE"""),1.0)</f>
        <v>1</v>
      </c>
      <c r="OB4">
        <f>IFERROR(__xludf.DUMMYFUNCTION("""COMPUTED_VALUE"""),0.0)</f>
        <v>0</v>
      </c>
      <c r="OC4">
        <f>IFERROR(__xludf.DUMMYFUNCTION("""COMPUTED_VALUE"""),1.0)</f>
        <v>1</v>
      </c>
      <c r="OD4">
        <f>IFERROR(__xludf.DUMMYFUNCTION("""COMPUTED_VALUE"""),0.0)</f>
        <v>0</v>
      </c>
      <c r="OE4">
        <f>IFERROR(__xludf.DUMMYFUNCTION("""COMPUTED_VALUE"""),1.0)</f>
        <v>1</v>
      </c>
      <c r="OF4">
        <f>IFERROR(__xludf.DUMMYFUNCTION("""COMPUTED_VALUE"""),1.0)</f>
        <v>1</v>
      </c>
      <c r="OG4">
        <f>IFERROR(__xludf.DUMMYFUNCTION("""COMPUTED_VALUE"""),1.0)</f>
        <v>1</v>
      </c>
      <c r="OH4">
        <f>IFERROR(__xludf.DUMMYFUNCTION("""COMPUTED_VALUE"""),1.0)</f>
        <v>1</v>
      </c>
      <c r="OI4">
        <f>IFERROR(__xludf.DUMMYFUNCTION("""COMPUTED_VALUE"""),1.0)</f>
        <v>1</v>
      </c>
      <c r="OJ4">
        <f>IFERROR(__xludf.DUMMYFUNCTION("""COMPUTED_VALUE"""),1.0)</f>
        <v>1</v>
      </c>
      <c r="OK4">
        <f>IFERROR(__xludf.DUMMYFUNCTION("""COMPUTED_VALUE"""),1.0)</f>
        <v>1</v>
      </c>
      <c r="OL4">
        <f>IFERROR(__xludf.DUMMYFUNCTION("""COMPUTED_VALUE"""),1.0)</f>
        <v>1</v>
      </c>
      <c r="OM4">
        <f>IFERROR(__xludf.DUMMYFUNCTION("""COMPUTED_VALUE"""),1.0)</f>
        <v>1</v>
      </c>
      <c r="ON4">
        <f>IFERROR(__xludf.DUMMYFUNCTION("""COMPUTED_VALUE"""),1.0)</f>
        <v>1</v>
      </c>
      <c r="OO4">
        <f>IFERROR(__xludf.DUMMYFUNCTION("""COMPUTED_VALUE"""),0.0)</f>
        <v>0</v>
      </c>
      <c r="OP4">
        <f>IFERROR(__xludf.DUMMYFUNCTION("""COMPUTED_VALUE"""),1.0)</f>
        <v>1</v>
      </c>
      <c r="OQ4">
        <f>IFERROR(__xludf.DUMMYFUNCTION("""COMPUTED_VALUE"""),1.0)</f>
        <v>1</v>
      </c>
      <c r="OR4">
        <f>IFERROR(__xludf.DUMMYFUNCTION("""COMPUTED_VALUE"""),1.0)</f>
        <v>1</v>
      </c>
      <c r="OS4">
        <f>IFERROR(__xludf.DUMMYFUNCTION("""COMPUTED_VALUE"""),0.0)</f>
        <v>0</v>
      </c>
      <c r="OT4">
        <f>IFERROR(__xludf.DUMMYFUNCTION("""COMPUTED_VALUE"""),1.0)</f>
        <v>1</v>
      </c>
      <c r="OU4">
        <f>IFERROR(__xludf.DUMMYFUNCTION("""COMPUTED_VALUE"""),1.0)</f>
        <v>1</v>
      </c>
      <c r="OV4">
        <f>IFERROR(__xludf.DUMMYFUNCTION("""COMPUTED_VALUE"""),1.0)</f>
        <v>1</v>
      </c>
      <c r="OW4">
        <f>IFERROR(__xludf.DUMMYFUNCTION("""COMPUTED_VALUE"""),1.0)</f>
        <v>1</v>
      </c>
      <c r="OX4">
        <f>IFERROR(__xludf.DUMMYFUNCTION("""COMPUTED_VALUE"""),1.0)</f>
        <v>1</v>
      </c>
      <c r="OY4" t="str">
        <f>IFERROR(__xludf.DUMMYFUNCTION("""COMPUTED_VALUE"""),"x")</f>
        <v>x</v>
      </c>
      <c r="OZ4">
        <f>IFERROR(__xludf.DUMMYFUNCTION("""COMPUTED_VALUE"""),25.0)</f>
        <v>25</v>
      </c>
      <c r="PA4">
        <f>IFERROR(__xludf.DUMMYFUNCTION("""COMPUTED_VALUE"""),25.0)</f>
        <v>25</v>
      </c>
      <c r="PB4">
        <f>IFERROR(__xludf.DUMMYFUNCTION("""COMPUTED_VALUE"""),12.0)</f>
        <v>12</v>
      </c>
      <c r="PC4">
        <f>IFERROR(__xludf.DUMMYFUNCTION("""COMPUTED_VALUE"""),15.0)</f>
        <v>15</v>
      </c>
      <c r="PD4" t="str">
        <f>IFERROR(__xludf.DUMMYFUNCTION("""COMPUTED_VALUE"""),"x")</f>
        <v>x</v>
      </c>
      <c r="PE4">
        <f>IFERROR(__xludf.DUMMYFUNCTION("""COMPUTED_VALUE"""),1.0)</f>
        <v>1</v>
      </c>
      <c r="PF4">
        <f>IFERROR(__xludf.DUMMYFUNCTION("""COMPUTED_VALUE"""),1.0)</f>
        <v>1</v>
      </c>
      <c r="PG4">
        <f>IFERROR(__xludf.DUMMYFUNCTION("""COMPUTED_VALUE"""),1.0)</f>
        <v>1</v>
      </c>
      <c r="PH4">
        <f>IFERROR(__xludf.DUMMYFUNCTION("""COMPUTED_VALUE"""),1.0)</f>
        <v>1</v>
      </c>
      <c r="PI4">
        <f>IFERROR(__xludf.DUMMYFUNCTION("""COMPUTED_VALUE"""),1.0)</f>
        <v>1</v>
      </c>
      <c r="PJ4">
        <f>IFERROR(__xludf.DUMMYFUNCTION("""COMPUTED_VALUE"""),1.0)</f>
        <v>1</v>
      </c>
      <c r="PK4">
        <f>IFERROR(__xludf.DUMMYFUNCTION("""COMPUTED_VALUE"""),1.0)</f>
        <v>1</v>
      </c>
      <c r="PL4">
        <f>IFERROR(__xludf.DUMMYFUNCTION("""COMPUTED_VALUE"""),1.0)</f>
        <v>1</v>
      </c>
      <c r="PM4">
        <f>IFERROR(__xludf.DUMMYFUNCTION("""COMPUTED_VALUE"""),1.0)</f>
        <v>1</v>
      </c>
      <c r="PN4">
        <f>IFERROR(__xludf.DUMMYFUNCTION("""COMPUTED_VALUE"""),1.0)</f>
        <v>1</v>
      </c>
      <c r="PO4">
        <f>IFERROR(__xludf.DUMMYFUNCTION("""COMPUTED_VALUE"""),1.0)</f>
        <v>1</v>
      </c>
      <c r="PP4">
        <f>IFERROR(__xludf.DUMMYFUNCTION("""COMPUTED_VALUE"""),1.0)</f>
        <v>1</v>
      </c>
      <c r="PQ4">
        <f>IFERROR(__xludf.DUMMYFUNCTION("""COMPUTED_VALUE"""),1.0)</f>
        <v>1</v>
      </c>
      <c r="PR4">
        <f>IFERROR(__xludf.DUMMYFUNCTION("""COMPUTED_VALUE"""),1.0)</f>
        <v>1</v>
      </c>
      <c r="PS4">
        <f>IFERROR(__xludf.DUMMYFUNCTION("""COMPUTED_VALUE"""),1.0)</f>
        <v>1</v>
      </c>
      <c r="PT4">
        <f>IFERROR(__xludf.DUMMYFUNCTION("""COMPUTED_VALUE"""),1.0)</f>
        <v>1</v>
      </c>
      <c r="PU4">
        <f>IFERROR(__xludf.DUMMYFUNCTION("""COMPUTED_VALUE"""),1.0)</f>
        <v>1</v>
      </c>
      <c r="PV4">
        <f>IFERROR(__xludf.DUMMYFUNCTION("""COMPUTED_VALUE"""),1.0)</f>
        <v>1</v>
      </c>
      <c r="PW4">
        <f>IFERROR(__xludf.DUMMYFUNCTION("""COMPUTED_VALUE"""),1.0)</f>
        <v>1</v>
      </c>
      <c r="PX4">
        <f>IFERROR(__xludf.DUMMYFUNCTION("""COMPUTED_VALUE"""),1.0)</f>
        <v>1</v>
      </c>
      <c r="PY4">
        <f>IFERROR(__xludf.DUMMYFUNCTION("""COMPUTED_VALUE"""),1.0)</f>
        <v>1</v>
      </c>
      <c r="PZ4">
        <f>IFERROR(__xludf.DUMMYFUNCTION("""COMPUTED_VALUE"""),1.0)</f>
        <v>1</v>
      </c>
      <c r="QA4">
        <f>IFERROR(__xludf.DUMMYFUNCTION("""COMPUTED_VALUE"""),1.0)</f>
        <v>1</v>
      </c>
      <c r="QB4">
        <f>IFERROR(__xludf.DUMMYFUNCTION("""COMPUTED_VALUE"""),1.0)</f>
        <v>1</v>
      </c>
      <c r="QC4">
        <f>IFERROR(__xludf.DUMMYFUNCTION("""COMPUTED_VALUE"""),1.0)</f>
        <v>1</v>
      </c>
      <c r="QD4">
        <f>IFERROR(__xludf.DUMMYFUNCTION("""COMPUTED_VALUE"""),1.0)</f>
        <v>1</v>
      </c>
      <c r="QE4">
        <f>IFERROR(__xludf.DUMMYFUNCTION("""COMPUTED_VALUE"""),1.0)</f>
        <v>1</v>
      </c>
      <c r="QF4">
        <f>IFERROR(__xludf.DUMMYFUNCTION("""COMPUTED_VALUE"""),1.0)</f>
        <v>1</v>
      </c>
      <c r="QG4">
        <f>IFERROR(__xludf.DUMMYFUNCTION("""COMPUTED_VALUE"""),1.0)</f>
        <v>1</v>
      </c>
      <c r="QH4">
        <f>IFERROR(__xludf.DUMMYFUNCTION("""COMPUTED_VALUE"""),1.0)</f>
        <v>1</v>
      </c>
      <c r="QI4">
        <f>IFERROR(__xludf.DUMMYFUNCTION("""COMPUTED_VALUE"""),1.0)</f>
        <v>1</v>
      </c>
      <c r="QJ4">
        <f>IFERROR(__xludf.DUMMYFUNCTION("""COMPUTED_VALUE"""),1.0)</f>
        <v>1</v>
      </c>
      <c r="QK4">
        <f>IFERROR(__xludf.DUMMYFUNCTION("""COMPUTED_VALUE"""),1.0)</f>
        <v>1</v>
      </c>
      <c r="QL4">
        <f>IFERROR(__xludf.DUMMYFUNCTION("""COMPUTED_VALUE"""),1.0)</f>
        <v>1</v>
      </c>
      <c r="QM4">
        <f>IFERROR(__xludf.DUMMYFUNCTION("""COMPUTED_VALUE"""),1.0)</f>
        <v>1</v>
      </c>
      <c r="QN4">
        <f>IFERROR(__xludf.DUMMYFUNCTION("""COMPUTED_VALUE"""),1.0)</f>
        <v>1</v>
      </c>
      <c r="QO4">
        <f>IFERROR(__xludf.DUMMYFUNCTION("""COMPUTED_VALUE"""),1.0)</f>
        <v>1</v>
      </c>
      <c r="QP4">
        <f>IFERROR(__xludf.DUMMYFUNCTION("""COMPUTED_VALUE"""),1.0)</f>
        <v>1</v>
      </c>
      <c r="QQ4">
        <f>IFERROR(__xludf.DUMMYFUNCTION("""COMPUTED_VALUE"""),1.0)</f>
        <v>1</v>
      </c>
      <c r="QR4">
        <f>IFERROR(__xludf.DUMMYFUNCTION("""COMPUTED_VALUE"""),1.0)</f>
        <v>1</v>
      </c>
      <c r="QS4">
        <f>IFERROR(__xludf.DUMMYFUNCTION("""COMPUTED_VALUE"""),1.0)</f>
        <v>1</v>
      </c>
      <c r="QT4">
        <f>IFERROR(__xludf.DUMMYFUNCTION("""COMPUTED_VALUE"""),1.0)</f>
        <v>1</v>
      </c>
      <c r="QU4">
        <f>IFERROR(__xludf.DUMMYFUNCTION("""COMPUTED_VALUE"""),1.0)</f>
        <v>1</v>
      </c>
      <c r="QV4">
        <f>IFERROR(__xludf.DUMMYFUNCTION("""COMPUTED_VALUE"""),1.0)</f>
        <v>1</v>
      </c>
      <c r="QW4">
        <f>IFERROR(__xludf.DUMMYFUNCTION("""COMPUTED_VALUE"""),1.0)</f>
        <v>1</v>
      </c>
      <c r="QX4">
        <f>IFERROR(__xludf.DUMMYFUNCTION("""COMPUTED_VALUE"""),1.0)</f>
        <v>1</v>
      </c>
      <c r="QY4">
        <f>IFERROR(__xludf.DUMMYFUNCTION("""COMPUTED_VALUE"""),1.0)</f>
        <v>1</v>
      </c>
      <c r="QZ4">
        <f>IFERROR(__xludf.DUMMYFUNCTION("""COMPUTED_VALUE"""),1.0)</f>
        <v>1</v>
      </c>
      <c r="RA4">
        <f>IFERROR(__xludf.DUMMYFUNCTION("""COMPUTED_VALUE"""),1.0)</f>
        <v>1</v>
      </c>
      <c r="RB4">
        <f>IFERROR(__xludf.DUMMYFUNCTION("""COMPUTED_VALUE"""),1.0)</f>
        <v>1</v>
      </c>
      <c r="RC4">
        <f>IFERROR(__xludf.DUMMYFUNCTION("""COMPUTED_VALUE"""),1.0)</f>
        <v>1</v>
      </c>
      <c r="RD4">
        <f>IFERROR(__xludf.DUMMYFUNCTION("""COMPUTED_VALUE"""),1.0)</f>
        <v>1</v>
      </c>
      <c r="RE4">
        <f>IFERROR(__xludf.DUMMYFUNCTION("""COMPUTED_VALUE"""),1.0)</f>
        <v>1</v>
      </c>
      <c r="RF4">
        <f>IFERROR(__xludf.DUMMYFUNCTION("""COMPUTED_VALUE"""),1.0)</f>
        <v>1</v>
      </c>
      <c r="RG4">
        <f>IFERROR(__xludf.DUMMYFUNCTION("""COMPUTED_VALUE"""),1.0)</f>
        <v>1</v>
      </c>
      <c r="RH4">
        <f>IFERROR(__xludf.DUMMYFUNCTION("""COMPUTED_VALUE"""),1.0)</f>
        <v>1</v>
      </c>
      <c r="RI4">
        <f>IFERROR(__xludf.DUMMYFUNCTION("""COMPUTED_VALUE"""),1.0)</f>
        <v>1</v>
      </c>
      <c r="RJ4" t="str">
        <f>IFERROR(__xludf.DUMMYFUNCTION("""COMPUTED_VALUE"""),"x")</f>
        <v>x</v>
      </c>
      <c r="RK4">
        <f>IFERROR(__xludf.DUMMYFUNCTION("""COMPUTED_VALUE"""),1.0)</f>
        <v>1</v>
      </c>
      <c r="RL4">
        <f>IFERROR(__xludf.DUMMYFUNCTION("""COMPUTED_VALUE"""),1.0)</f>
        <v>1</v>
      </c>
      <c r="RM4">
        <f>IFERROR(__xludf.DUMMYFUNCTION("""COMPUTED_VALUE"""),1.0)</f>
        <v>1</v>
      </c>
      <c r="RN4">
        <f>IFERROR(__xludf.DUMMYFUNCTION("""COMPUTED_VALUE"""),1.0)</f>
        <v>1</v>
      </c>
      <c r="RO4">
        <f>IFERROR(__xludf.DUMMYFUNCTION("""COMPUTED_VALUE"""),1.0)</f>
        <v>1</v>
      </c>
      <c r="RP4">
        <f>IFERROR(__xludf.DUMMYFUNCTION("""COMPUTED_VALUE"""),1.0)</f>
        <v>1</v>
      </c>
      <c r="RQ4">
        <f>IFERROR(__xludf.DUMMYFUNCTION("""COMPUTED_VALUE"""),1.0)</f>
        <v>1</v>
      </c>
      <c r="RR4">
        <f>IFERROR(__xludf.DUMMYFUNCTION("""COMPUTED_VALUE"""),1.0)</f>
        <v>1</v>
      </c>
      <c r="RS4">
        <f>IFERROR(__xludf.DUMMYFUNCTION("""COMPUTED_VALUE"""),1.0)</f>
        <v>1</v>
      </c>
      <c r="RT4">
        <f>IFERROR(__xludf.DUMMYFUNCTION("""COMPUTED_VALUE"""),1.0)</f>
        <v>1</v>
      </c>
      <c r="RU4">
        <f>IFERROR(__xludf.DUMMYFUNCTION("""COMPUTED_VALUE"""),1.0)</f>
        <v>1</v>
      </c>
      <c r="RV4">
        <f>IFERROR(__xludf.DUMMYFUNCTION("""COMPUTED_VALUE"""),1.0)</f>
        <v>1</v>
      </c>
      <c r="RW4">
        <f>IFERROR(__xludf.DUMMYFUNCTION("""COMPUTED_VALUE"""),1.0)</f>
        <v>1</v>
      </c>
      <c r="RX4">
        <f>IFERROR(__xludf.DUMMYFUNCTION("""COMPUTED_VALUE"""),1.0)</f>
        <v>1</v>
      </c>
      <c r="RY4">
        <f>IFERROR(__xludf.DUMMYFUNCTION("""COMPUTED_VALUE"""),1.0)</f>
        <v>1</v>
      </c>
      <c r="RZ4">
        <f>IFERROR(__xludf.DUMMYFUNCTION("""COMPUTED_VALUE"""),1.0)</f>
        <v>1</v>
      </c>
      <c r="SA4">
        <f>IFERROR(__xludf.DUMMYFUNCTION("""COMPUTED_VALUE"""),1.0)</f>
        <v>1</v>
      </c>
      <c r="SB4">
        <f>IFERROR(__xludf.DUMMYFUNCTION("""COMPUTED_VALUE"""),1.0)</f>
        <v>1</v>
      </c>
      <c r="SC4">
        <f>IFERROR(__xludf.DUMMYFUNCTION("""COMPUTED_VALUE"""),0.0)</f>
        <v>0</v>
      </c>
      <c r="SD4">
        <f>IFERROR(__xludf.DUMMYFUNCTION("""COMPUTED_VALUE"""),0.0)</f>
        <v>0</v>
      </c>
      <c r="SE4">
        <f>IFERROR(__xludf.DUMMYFUNCTION("""COMPUTED_VALUE"""),0.0)</f>
        <v>0</v>
      </c>
      <c r="SF4">
        <f>IFERROR(__xludf.DUMMYFUNCTION("""COMPUTED_VALUE"""),0.0)</f>
        <v>0</v>
      </c>
      <c r="SG4">
        <f>IFERROR(__xludf.DUMMYFUNCTION("""COMPUTED_VALUE"""),0.0)</f>
        <v>0</v>
      </c>
      <c r="SH4">
        <f>IFERROR(__xludf.DUMMYFUNCTION("""COMPUTED_VALUE"""),0.0)</f>
        <v>0</v>
      </c>
      <c r="SI4">
        <f>IFERROR(__xludf.DUMMYFUNCTION("""COMPUTED_VALUE"""),0.0)</f>
        <v>0</v>
      </c>
      <c r="SJ4">
        <f>IFERROR(__xludf.DUMMYFUNCTION("""COMPUTED_VALUE"""),0.0)</f>
        <v>0</v>
      </c>
      <c r="SK4">
        <f>IFERROR(__xludf.DUMMYFUNCTION("""COMPUTED_VALUE"""),0.0)</f>
        <v>0</v>
      </c>
      <c r="SL4">
        <f>IFERROR(__xludf.DUMMYFUNCTION("""COMPUTED_VALUE"""),1.0)</f>
        <v>1</v>
      </c>
      <c r="SM4">
        <f>IFERROR(__xludf.DUMMYFUNCTION("""COMPUTED_VALUE"""),1.0)</f>
        <v>1</v>
      </c>
      <c r="SN4">
        <f>IFERROR(__xludf.DUMMYFUNCTION("""COMPUTED_VALUE"""),0.0)</f>
        <v>0</v>
      </c>
      <c r="SO4">
        <f>IFERROR(__xludf.DUMMYFUNCTION("""COMPUTED_VALUE"""),0.0)</f>
        <v>0</v>
      </c>
      <c r="SP4">
        <f>IFERROR(__xludf.DUMMYFUNCTION("""COMPUTED_VALUE"""),0.0)</f>
        <v>0</v>
      </c>
      <c r="SQ4">
        <f>IFERROR(__xludf.DUMMYFUNCTION("""COMPUTED_VALUE"""),0.0)</f>
        <v>0</v>
      </c>
      <c r="SR4">
        <f>IFERROR(__xludf.DUMMYFUNCTION("""COMPUTED_VALUE"""),0.0)</f>
        <v>0</v>
      </c>
      <c r="SS4">
        <f>IFERROR(__xludf.DUMMYFUNCTION("""COMPUTED_VALUE"""),0.0)</f>
        <v>0</v>
      </c>
      <c r="ST4">
        <f>IFERROR(__xludf.DUMMYFUNCTION("""COMPUTED_VALUE"""),0.0)</f>
        <v>0</v>
      </c>
      <c r="SU4">
        <f>IFERROR(__xludf.DUMMYFUNCTION("""COMPUTED_VALUE"""),0.0)</f>
        <v>0</v>
      </c>
      <c r="SV4">
        <f>IFERROR(__xludf.DUMMYFUNCTION("""COMPUTED_VALUE"""),0.0)</f>
        <v>0</v>
      </c>
      <c r="SW4">
        <f>IFERROR(__xludf.DUMMYFUNCTION("""COMPUTED_VALUE"""),0.0)</f>
        <v>0</v>
      </c>
      <c r="SX4">
        <f>IFERROR(__xludf.DUMMYFUNCTION("""COMPUTED_VALUE"""),0.0)</f>
        <v>0</v>
      </c>
      <c r="SY4">
        <f>IFERROR(__xludf.DUMMYFUNCTION("""COMPUTED_VALUE"""),0.0)</f>
        <v>0</v>
      </c>
      <c r="SZ4">
        <f>IFERROR(__xludf.DUMMYFUNCTION("""COMPUTED_VALUE"""),0.0)</f>
        <v>0</v>
      </c>
      <c r="TA4">
        <f>IFERROR(__xludf.DUMMYFUNCTION("""COMPUTED_VALUE"""),0.0)</f>
        <v>0</v>
      </c>
      <c r="TB4">
        <f>IFERROR(__xludf.DUMMYFUNCTION("""COMPUTED_VALUE"""),0.0)</f>
        <v>0</v>
      </c>
      <c r="TC4">
        <f>IFERROR(__xludf.DUMMYFUNCTION("""COMPUTED_VALUE"""),0.0)</f>
        <v>0</v>
      </c>
    </row>
    <row r="5">
      <c r="A5">
        <f>IFERROR(__xludf.DUMMYFUNCTION("""COMPUTED_VALUE"""),4.0)</f>
        <v>4</v>
      </c>
      <c r="B5" t="str">
        <f>IFERROR(__xludf.DUMMYFUNCTION("""COMPUTED_VALUE"""),"MladenP")</f>
        <v>MladenP</v>
      </c>
      <c r="C5" t="str">
        <f>IFERROR(__xludf.DUMMYFUNCTION("""COMPUTED_VALUE"""),"Mladen")</f>
        <v>Mladen</v>
      </c>
      <c r="D5" t="str">
        <f>IFERROR(__xludf.DUMMYFUNCTION("""COMPUTED_VALUE"""),"Puzić")</f>
        <v>Puzić</v>
      </c>
      <c r="E5">
        <f>IFERROR(__xludf.DUMMYFUNCTION("""COMPUTED_VALUE"""),371.0)</f>
        <v>371</v>
      </c>
      <c r="F5" t="str">
        <f>IFERROR(__xludf.DUMMYFUNCTION("""COMPUTED_VALUE"""),"ODOBREN")</f>
        <v>ODOBREN</v>
      </c>
      <c r="G5" t="str">
        <f>IFERROR(__xludf.DUMMYFUNCTION("""COMPUTED_VALUE"""),"Stari grad")</f>
        <v>Stari grad</v>
      </c>
      <c r="H5" t="str">
        <f>IFERROR(__xludf.DUMMYFUNCTION("""COMPUTED_VALUE"""),"Matematička gimnazija")</f>
        <v>Matematička gimnazija</v>
      </c>
      <c r="I5" t="str">
        <f>IFERROR(__xludf.DUMMYFUNCTION("""COMPUTED_VALUE"""),"III")</f>
        <v>III</v>
      </c>
      <c r="J5" t="str">
        <f>IFERROR(__xludf.DUMMYFUNCTION("""COMPUTED_VALUE"""),"A")</f>
        <v>A</v>
      </c>
      <c r="K5" t="str">
        <f>IFERROR(__xludf.DUMMYFUNCTION("""COMPUTED_VALUE"""),"Jelena Hadži-Purić")</f>
        <v>Jelena Hadži-Purić</v>
      </c>
      <c r="L5" t="str">
        <f>IFERROR(__xludf.DUMMYFUNCTION("""COMPUTED_VALUE"""),"x")</f>
        <v>x</v>
      </c>
      <c r="M5">
        <f>IFERROR(__xludf.DUMMYFUNCTION("""COMPUTED_VALUE"""),100.0)</f>
        <v>100</v>
      </c>
      <c r="N5">
        <f>IFERROR(__xludf.DUMMYFUNCTION("""COMPUTED_VALUE"""),25.0)</f>
        <v>25</v>
      </c>
      <c r="O5">
        <f>IFERROR(__xludf.DUMMYFUNCTION("""COMPUTED_VALUE"""),26.0)</f>
        <v>26</v>
      </c>
      <c r="P5" t="str">
        <f>IFERROR(__xludf.DUMMYFUNCTION("""COMPUTED_VALUE"""),"x")</f>
        <v>x</v>
      </c>
      <c r="Q5">
        <f>IFERROR(__xludf.DUMMYFUNCTION("""COMPUTED_VALUE"""),99.0)</f>
        <v>99</v>
      </c>
      <c r="R5">
        <f>IFERROR(__xludf.DUMMYFUNCTION("""COMPUTED_VALUE"""),100.0)</f>
        <v>100</v>
      </c>
      <c r="S5">
        <f>IFERROR(__xludf.DUMMYFUNCTION("""COMPUTED_VALUE"""),21.0)</f>
        <v>21</v>
      </c>
      <c r="T5" t="str">
        <f>IFERROR(__xludf.DUMMYFUNCTION("""COMPUTED_VALUE"""),"x")</f>
        <v>x</v>
      </c>
      <c r="U5" t="str">
        <f>IFERROR(__xludf.DUMMYFUNCTION("""COMPUTED_VALUE"""),"x")</f>
        <v>x</v>
      </c>
      <c r="V5" t="str">
        <f>IFERROR(__xludf.DUMMYFUNCTION("""COMPUTED_VALUE"""),"OK")</f>
        <v>OK</v>
      </c>
      <c r="W5" t="str">
        <f>IFERROR(__xludf.DUMMYFUNCTION("""COMPUTED_VALUE"""),"OK")</f>
        <v>OK</v>
      </c>
      <c r="X5" t="str">
        <f>IFERROR(__xludf.DUMMYFUNCTION("""COMPUTED_VALUE"""),"OK")</f>
        <v>OK</v>
      </c>
      <c r="Y5" t="str">
        <f>IFERROR(__xludf.DUMMYFUNCTION("""COMPUTED_VALUE"""),"OK")</f>
        <v>OK</v>
      </c>
      <c r="Z5" t="str">
        <f>IFERROR(__xludf.DUMMYFUNCTION("""COMPUTED_VALUE"""),"OK")</f>
        <v>OK</v>
      </c>
      <c r="AA5" t="str">
        <f>IFERROR(__xludf.DUMMYFUNCTION("""COMPUTED_VALUE"""),"OK")</f>
        <v>OK</v>
      </c>
      <c r="AB5" t="str">
        <f>IFERROR(__xludf.DUMMYFUNCTION("""COMPUTED_VALUE"""),"OK")</f>
        <v>OK</v>
      </c>
      <c r="AC5" t="str">
        <f>IFERROR(__xludf.DUMMYFUNCTION("""COMPUTED_VALUE"""),"OK")</f>
        <v>OK</v>
      </c>
      <c r="AD5" t="str">
        <f>IFERROR(__xludf.DUMMYFUNCTION("""COMPUTED_VALUE"""),"OK")</f>
        <v>OK</v>
      </c>
      <c r="AE5" t="str">
        <f>IFERROR(__xludf.DUMMYFUNCTION("""COMPUTED_VALUE"""),"OK")</f>
        <v>OK</v>
      </c>
      <c r="AF5" t="str">
        <f>IFERROR(__xludf.DUMMYFUNCTION("""COMPUTED_VALUE"""),"OK")</f>
        <v>OK</v>
      </c>
      <c r="AG5" t="str">
        <f>IFERROR(__xludf.DUMMYFUNCTION("""COMPUTED_VALUE"""),"OK")</f>
        <v>OK</v>
      </c>
      <c r="AH5" t="str">
        <f>IFERROR(__xludf.DUMMYFUNCTION("""COMPUTED_VALUE"""),"OK")</f>
        <v>OK</v>
      </c>
      <c r="AI5" t="str">
        <f>IFERROR(__xludf.DUMMYFUNCTION("""COMPUTED_VALUE"""),"OK")</f>
        <v>OK</v>
      </c>
      <c r="AJ5" t="str">
        <f>IFERROR(__xludf.DUMMYFUNCTION("""COMPUTED_VALUE"""),"OK")</f>
        <v>OK</v>
      </c>
      <c r="AK5" t="str">
        <f>IFERROR(__xludf.DUMMYFUNCTION("""COMPUTED_VALUE"""),"OK")</f>
        <v>OK</v>
      </c>
      <c r="AL5" t="str">
        <f>IFERROR(__xludf.DUMMYFUNCTION("""COMPUTED_VALUE"""),"OK")</f>
        <v>OK</v>
      </c>
      <c r="AM5" t="str">
        <f>IFERROR(__xludf.DUMMYFUNCTION("""COMPUTED_VALUE"""),"OK")</f>
        <v>OK</v>
      </c>
      <c r="AN5" t="str">
        <f>IFERROR(__xludf.DUMMYFUNCTION("""COMPUTED_VALUE"""),"OK")</f>
        <v>OK</v>
      </c>
      <c r="AO5" t="str">
        <f>IFERROR(__xludf.DUMMYFUNCTION("""COMPUTED_VALUE"""),"OK")</f>
        <v>OK</v>
      </c>
      <c r="AP5" t="str">
        <f>IFERROR(__xludf.DUMMYFUNCTION("""COMPUTED_VALUE"""),"x")</f>
        <v>x</v>
      </c>
      <c r="AQ5" t="str">
        <f>IFERROR(__xludf.DUMMYFUNCTION("""COMPUTED_VALUE"""),"WA")</f>
        <v>WA</v>
      </c>
      <c r="AR5" t="str">
        <f>IFERROR(__xludf.DUMMYFUNCTION("""COMPUTED_VALUE"""),"OK")</f>
        <v>OK</v>
      </c>
      <c r="AS5" t="str">
        <f>IFERROR(__xludf.DUMMYFUNCTION("""COMPUTED_VALUE"""),"OK")</f>
        <v>OK</v>
      </c>
      <c r="AT5" t="str">
        <f>IFERROR(__xludf.DUMMYFUNCTION("""COMPUTED_VALUE"""),"OK")</f>
        <v>OK</v>
      </c>
      <c r="AU5" t="str">
        <f>IFERROR(__xludf.DUMMYFUNCTION("""COMPUTED_VALUE"""),"OK")</f>
        <v>OK</v>
      </c>
      <c r="AV5" t="str">
        <f>IFERROR(__xludf.DUMMYFUNCTION("""COMPUTED_VALUE"""),"OK")</f>
        <v>OK</v>
      </c>
      <c r="AW5" t="str">
        <f>IFERROR(__xludf.DUMMYFUNCTION("""COMPUTED_VALUE"""),"OK")</f>
        <v>OK</v>
      </c>
      <c r="AX5" t="str">
        <f>IFERROR(__xludf.DUMMYFUNCTION("""COMPUTED_VALUE"""),"OK")</f>
        <v>OK</v>
      </c>
      <c r="AY5" t="str">
        <f>IFERROR(__xludf.DUMMYFUNCTION("""COMPUTED_VALUE"""),"OK")</f>
        <v>OK</v>
      </c>
      <c r="AZ5" t="str">
        <f>IFERROR(__xludf.DUMMYFUNCTION("""COMPUTED_VALUE"""),"OK")</f>
        <v>OK</v>
      </c>
      <c r="BA5" t="str">
        <f>IFERROR(__xludf.DUMMYFUNCTION("""COMPUTED_VALUE"""),"OK")</f>
        <v>OK</v>
      </c>
      <c r="BB5" t="str">
        <f>IFERROR(__xludf.DUMMYFUNCTION("""COMPUTED_VALUE"""),"OK")</f>
        <v>OK</v>
      </c>
      <c r="BC5" t="str">
        <f>IFERROR(__xludf.DUMMYFUNCTION("""COMPUTED_VALUE"""),"OK")</f>
        <v>OK</v>
      </c>
      <c r="BD5" t="str">
        <f>IFERROR(__xludf.DUMMYFUNCTION("""COMPUTED_VALUE"""),"TLE")</f>
        <v>TLE</v>
      </c>
      <c r="BE5" t="str">
        <f>IFERROR(__xludf.DUMMYFUNCTION("""COMPUTED_VALUE"""),"TLE")</f>
        <v>TLE</v>
      </c>
      <c r="BF5" t="str">
        <f>IFERROR(__xludf.DUMMYFUNCTION("""COMPUTED_VALUE"""),"TLE")</f>
        <v>TLE</v>
      </c>
      <c r="BG5" t="str">
        <f>IFERROR(__xludf.DUMMYFUNCTION("""COMPUTED_VALUE"""),"TLE")</f>
        <v>TLE</v>
      </c>
      <c r="BH5" t="str">
        <f>IFERROR(__xludf.DUMMYFUNCTION("""COMPUTED_VALUE"""),"TLE")</f>
        <v>TLE</v>
      </c>
      <c r="BI5" t="str">
        <f>IFERROR(__xludf.DUMMYFUNCTION("""COMPUTED_VALUE"""),"TLE")</f>
        <v>TLE</v>
      </c>
      <c r="BJ5" t="str">
        <f>IFERROR(__xludf.DUMMYFUNCTION("""COMPUTED_VALUE"""),"TLE")</f>
        <v>TLE</v>
      </c>
      <c r="BK5" t="str">
        <f>IFERROR(__xludf.DUMMYFUNCTION("""COMPUTED_VALUE"""),"TLE")</f>
        <v>TLE</v>
      </c>
      <c r="BL5" t="str">
        <f>IFERROR(__xludf.DUMMYFUNCTION("""COMPUTED_VALUE"""),"TLE")</f>
        <v>TLE</v>
      </c>
      <c r="BM5" t="str">
        <f>IFERROR(__xludf.DUMMYFUNCTION("""COMPUTED_VALUE"""),"TLE")</f>
        <v>TLE</v>
      </c>
      <c r="BN5" t="str">
        <f>IFERROR(__xludf.DUMMYFUNCTION("""COMPUTED_VALUE"""),"TLE")</f>
        <v>TLE</v>
      </c>
      <c r="BO5" t="str">
        <f>IFERROR(__xludf.DUMMYFUNCTION("""COMPUTED_VALUE"""),"TLE")</f>
        <v>TLE</v>
      </c>
      <c r="BP5" t="str">
        <f>IFERROR(__xludf.DUMMYFUNCTION("""COMPUTED_VALUE"""),"TLE")</f>
        <v>TLE</v>
      </c>
      <c r="BQ5" t="str">
        <f>IFERROR(__xludf.DUMMYFUNCTION("""COMPUTED_VALUE"""),"TLE")</f>
        <v>TLE</v>
      </c>
      <c r="BR5" t="str">
        <f>IFERROR(__xludf.DUMMYFUNCTION("""COMPUTED_VALUE"""),"TLE")</f>
        <v>TLE</v>
      </c>
      <c r="BS5" t="str">
        <f>IFERROR(__xludf.DUMMYFUNCTION("""COMPUTED_VALUE"""),"TLE")</f>
        <v>TLE</v>
      </c>
      <c r="BT5" t="str">
        <f>IFERROR(__xludf.DUMMYFUNCTION("""COMPUTED_VALUE"""),"TLE")</f>
        <v>TLE</v>
      </c>
      <c r="BU5" t="str">
        <f>IFERROR(__xludf.DUMMYFUNCTION("""COMPUTED_VALUE"""),"TLE")</f>
        <v>TLE</v>
      </c>
      <c r="BV5" t="str">
        <f>IFERROR(__xludf.DUMMYFUNCTION("""COMPUTED_VALUE"""),"TLE")</f>
        <v>TLE</v>
      </c>
      <c r="BW5" t="str">
        <f>IFERROR(__xludf.DUMMYFUNCTION("""COMPUTED_VALUE"""),"TLE")</f>
        <v>TLE</v>
      </c>
      <c r="BX5" t="str">
        <f>IFERROR(__xludf.DUMMYFUNCTION("""COMPUTED_VALUE"""),"TLE")</f>
        <v>TLE</v>
      </c>
      <c r="BY5" t="str">
        <f>IFERROR(__xludf.DUMMYFUNCTION("""COMPUTED_VALUE"""),"TLE")</f>
        <v>TLE</v>
      </c>
      <c r="BZ5" t="str">
        <f>IFERROR(__xludf.DUMMYFUNCTION("""COMPUTED_VALUE"""),"TLE")</f>
        <v>TLE</v>
      </c>
      <c r="CA5" t="str">
        <f>IFERROR(__xludf.DUMMYFUNCTION("""COMPUTED_VALUE"""),"TLE")</f>
        <v>TLE</v>
      </c>
      <c r="CB5" t="str">
        <f>IFERROR(__xludf.DUMMYFUNCTION("""COMPUTED_VALUE"""),"WA")</f>
        <v>WA</v>
      </c>
      <c r="CC5" t="str">
        <f>IFERROR(__xludf.DUMMYFUNCTION("""COMPUTED_VALUE"""),"WA")</f>
        <v>WA</v>
      </c>
      <c r="CD5" t="str">
        <f>IFERROR(__xludf.DUMMYFUNCTION("""COMPUTED_VALUE"""),"WA")</f>
        <v>WA</v>
      </c>
      <c r="CE5" t="str">
        <f>IFERROR(__xludf.DUMMYFUNCTION("""COMPUTED_VALUE"""),"WA")</f>
        <v>WA</v>
      </c>
      <c r="CF5" t="str">
        <f>IFERROR(__xludf.DUMMYFUNCTION("""COMPUTED_VALUE"""),"WA")</f>
        <v>WA</v>
      </c>
      <c r="CG5" t="str">
        <f>IFERROR(__xludf.DUMMYFUNCTION("""COMPUTED_VALUE"""),"WA")</f>
        <v>WA</v>
      </c>
      <c r="CH5" t="str">
        <f>IFERROR(__xludf.DUMMYFUNCTION("""COMPUTED_VALUE"""),"WA")</f>
        <v>WA</v>
      </c>
      <c r="CI5" t="str">
        <f>IFERROR(__xludf.DUMMYFUNCTION("""COMPUTED_VALUE"""),"WA")</f>
        <v>WA</v>
      </c>
      <c r="CJ5" t="str">
        <f>IFERROR(__xludf.DUMMYFUNCTION("""COMPUTED_VALUE"""),"WA")</f>
        <v>WA</v>
      </c>
      <c r="CK5" t="str">
        <f>IFERROR(__xludf.DUMMYFUNCTION("""COMPUTED_VALUE"""),"WA")</f>
        <v>WA</v>
      </c>
      <c r="CL5" t="str">
        <f>IFERROR(__xludf.DUMMYFUNCTION("""COMPUTED_VALUE"""),"OK")</f>
        <v>OK</v>
      </c>
      <c r="CM5" t="str">
        <f>IFERROR(__xludf.DUMMYFUNCTION("""COMPUTED_VALUE"""),"OK")</f>
        <v>OK</v>
      </c>
      <c r="CN5" t="str">
        <f>IFERROR(__xludf.DUMMYFUNCTION("""COMPUTED_VALUE"""),"RTE")</f>
        <v>RTE</v>
      </c>
      <c r="CO5" t="str">
        <f>IFERROR(__xludf.DUMMYFUNCTION("""COMPUTED_VALUE"""),"RTE")</f>
        <v>RTE</v>
      </c>
      <c r="CP5" t="str">
        <f>IFERROR(__xludf.DUMMYFUNCTION("""COMPUTED_VALUE"""),"RTE")</f>
        <v>RTE</v>
      </c>
      <c r="CQ5" t="str">
        <f>IFERROR(__xludf.DUMMYFUNCTION("""COMPUTED_VALUE"""),"RTE")</f>
        <v>RTE</v>
      </c>
      <c r="CR5" t="str">
        <f>IFERROR(__xludf.DUMMYFUNCTION("""COMPUTED_VALUE"""),"RTE")</f>
        <v>RTE</v>
      </c>
      <c r="CS5" t="str">
        <f>IFERROR(__xludf.DUMMYFUNCTION("""COMPUTED_VALUE"""),"RTE")</f>
        <v>RTE</v>
      </c>
      <c r="CT5" t="str">
        <f>IFERROR(__xludf.DUMMYFUNCTION("""COMPUTED_VALUE"""),"RTE")</f>
        <v>RTE</v>
      </c>
      <c r="CU5" t="str">
        <f>IFERROR(__xludf.DUMMYFUNCTION("""COMPUTED_VALUE"""),"RTE")</f>
        <v>RTE</v>
      </c>
      <c r="CV5" t="str">
        <f>IFERROR(__xludf.DUMMYFUNCTION("""COMPUTED_VALUE"""),"RTE")</f>
        <v>RTE</v>
      </c>
      <c r="CW5" t="str">
        <f>IFERROR(__xludf.DUMMYFUNCTION("""COMPUTED_VALUE"""),"RTE")</f>
        <v>RTE</v>
      </c>
      <c r="CX5" t="str">
        <f>IFERROR(__xludf.DUMMYFUNCTION("""COMPUTED_VALUE"""),"RTE")</f>
        <v>RTE</v>
      </c>
      <c r="CY5" t="str">
        <f>IFERROR(__xludf.DUMMYFUNCTION("""COMPUTED_VALUE"""),"RTE")</f>
        <v>RTE</v>
      </c>
      <c r="CZ5" t="str">
        <f>IFERROR(__xludf.DUMMYFUNCTION("""COMPUTED_VALUE"""),"x")</f>
        <v>x</v>
      </c>
      <c r="DA5" t="str">
        <f>IFERROR(__xludf.DUMMYFUNCTION("""COMPUTED_VALUE"""),"WA")</f>
        <v>WA</v>
      </c>
      <c r="DB5" t="str">
        <f>IFERROR(__xludf.DUMMYFUNCTION("""COMPUTED_VALUE"""),"OK")</f>
        <v>OK</v>
      </c>
      <c r="DC5" t="str">
        <f>IFERROR(__xludf.DUMMYFUNCTION("""COMPUTED_VALUE"""),"OK")</f>
        <v>OK</v>
      </c>
      <c r="DD5" t="str">
        <f>IFERROR(__xludf.DUMMYFUNCTION("""COMPUTED_VALUE"""),"OK")</f>
        <v>OK</v>
      </c>
      <c r="DE5" t="str">
        <f>IFERROR(__xludf.DUMMYFUNCTION("""COMPUTED_VALUE"""),"OK")</f>
        <v>OK</v>
      </c>
      <c r="DF5" t="str">
        <f>IFERROR(__xludf.DUMMYFUNCTION("""COMPUTED_VALUE"""),"OK")</f>
        <v>OK</v>
      </c>
      <c r="DG5" t="str">
        <f>IFERROR(__xludf.DUMMYFUNCTION("""COMPUTED_VALUE"""),"OK")</f>
        <v>OK</v>
      </c>
      <c r="DH5" t="str">
        <f>IFERROR(__xludf.DUMMYFUNCTION("""COMPUTED_VALUE"""),"OK")</f>
        <v>OK</v>
      </c>
      <c r="DI5" t="str">
        <f>IFERROR(__xludf.DUMMYFUNCTION("""COMPUTED_VALUE"""),"OK")</f>
        <v>OK</v>
      </c>
      <c r="DJ5" t="str">
        <f>IFERROR(__xludf.DUMMYFUNCTION("""COMPUTED_VALUE"""),"OK")</f>
        <v>OK</v>
      </c>
      <c r="DK5" t="str">
        <f>IFERROR(__xludf.DUMMYFUNCTION("""COMPUTED_VALUE"""),"OK")</f>
        <v>OK</v>
      </c>
      <c r="DL5" t="str">
        <f>IFERROR(__xludf.DUMMYFUNCTION("""COMPUTED_VALUE"""),"OK")</f>
        <v>OK</v>
      </c>
      <c r="DM5" t="str">
        <f>IFERROR(__xludf.DUMMYFUNCTION("""COMPUTED_VALUE"""),"OK")</f>
        <v>OK</v>
      </c>
      <c r="DN5" t="str">
        <f>IFERROR(__xludf.DUMMYFUNCTION("""COMPUTED_VALUE"""),"OK")</f>
        <v>OK</v>
      </c>
      <c r="DO5" t="str">
        <f>IFERROR(__xludf.DUMMYFUNCTION("""COMPUTED_VALUE"""),"OK")</f>
        <v>OK</v>
      </c>
      <c r="DP5" t="str">
        <f>IFERROR(__xludf.DUMMYFUNCTION("""COMPUTED_VALUE"""),"OK")</f>
        <v>OK</v>
      </c>
      <c r="DQ5" t="str">
        <f>IFERROR(__xludf.DUMMYFUNCTION("""COMPUTED_VALUE"""),"OK")</f>
        <v>OK</v>
      </c>
      <c r="DR5" t="str">
        <f>IFERROR(__xludf.DUMMYFUNCTION("""COMPUTED_VALUE"""),"OK")</f>
        <v>OK</v>
      </c>
      <c r="DS5" t="str">
        <f>IFERROR(__xludf.DUMMYFUNCTION("""COMPUTED_VALUE"""),"OK")</f>
        <v>OK</v>
      </c>
      <c r="DT5" t="str">
        <f>IFERROR(__xludf.DUMMYFUNCTION("""COMPUTED_VALUE"""),"OK")</f>
        <v>OK</v>
      </c>
      <c r="DU5" t="str">
        <f>IFERROR(__xludf.DUMMYFUNCTION("""COMPUTED_VALUE"""),"OK")</f>
        <v>OK</v>
      </c>
      <c r="DV5" t="str">
        <f>IFERROR(__xludf.DUMMYFUNCTION("""COMPUTED_VALUE"""),"OK")</f>
        <v>OK</v>
      </c>
      <c r="DW5" t="str">
        <f>IFERROR(__xludf.DUMMYFUNCTION("""COMPUTED_VALUE"""),"OK")</f>
        <v>OK</v>
      </c>
      <c r="DX5" t="str">
        <f>IFERROR(__xludf.DUMMYFUNCTION("""COMPUTED_VALUE"""),"OK")</f>
        <v>OK</v>
      </c>
      <c r="DY5" t="str">
        <f>IFERROR(__xludf.DUMMYFUNCTION("""COMPUTED_VALUE"""),"WA")</f>
        <v>WA</v>
      </c>
      <c r="DZ5" t="str">
        <f>IFERROR(__xludf.DUMMYFUNCTION("""COMPUTED_VALUE"""),"WA")</f>
        <v>WA</v>
      </c>
      <c r="EA5" t="str">
        <f>IFERROR(__xludf.DUMMYFUNCTION("""COMPUTED_VALUE"""),"WA")</f>
        <v>WA</v>
      </c>
      <c r="EB5" t="str">
        <f>IFERROR(__xludf.DUMMYFUNCTION("""COMPUTED_VALUE"""),"WA")</f>
        <v>WA</v>
      </c>
      <c r="EC5" t="str">
        <f>IFERROR(__xludf.DUMMYFUNCTION("""COMPUTED_VALUE"""),"WA")</f>
        <v>WA</v>
      </c>
      <c r="ED5" t="str">
        <f>IFERROR(__xludf.DUMMYFUNCTION("""COMPUTED_VALUE"""),"WA")</f>
        <v>WA</v>
      </c>
      <c r="EE5" t="str">
        <f>IFERROR(__xludf.DUMMYFUNCTION("""COMPUTED_VALUE"""),"WA")</f>
        <v>WA</v>
      </c>
      <c r="EF5" t="str">
        <f>IFERROR(__xludf.DUMMYFUNCTION("""COMPUTED_VALUE"""),"WA")</f>
        <v>WA</v>
      </c>
      <c r="EG5" t="str">
        <f>IFERROR(__xludf.DUMMYFUNCTION("""COMPUTED_VALUE"""),"OK")</f>
        <v>OK</v>
      </c>
      <c r="EH5" t="str">
        <f>IFERROR(__xludf.DUMMYFUNCTION("""COMPUTED_VALUE"""),"OK")</f>
        <v>OK</v>
      </c>
      <c r="EI5" t="str">
        <f>IFERROR(__xludf.DUMMYFUNCTION("""COMPUTED_VALUE"""),"WA")</f>
        <v>WA</v>
      </c>
      <c r="EJ5" t="str">
        <f>IFERROR(__xludf.DUMMYFUNCTION("""COMPUTED_VALUE"""),"WA")</f>
        <v>WA</v>
      </c>
      <c r="EK5" t="str">
        <f>IFERROR(__xludf.DUMMYFUNCTION("""COMPUTED_VALUE"""),"OK")</f>
        <v>OK</v>
      </c>
      <c r="EL5" t="str">
        <f>IFERROR(__xludf.DUMMYFUNCTION("""COMPUTED_VALUE"""),"OK")</f>
        <v>OK</v>
      </c>
      <c r="EM5" t="str">
        <f>IFERROR(__xludf.DUMMYFUNCTION("""COMPUTED_VALUE"""),"OK")</f>
        <v>OK</v>
      </c>
      <c r="EN5" t="str">
        <f>IFERROR(__xludf.DUMMYFUNCTION("""COMPUTED_VALUE"""),"WA")</f>
        <v>WA</v>
      </c>
      <c r="EO5" t="str">
        <f>IFERROR(__xludf.DUMMYFUNCTION("""COMPUTED_VALUE"""),"WA")</f>
        <v>WA</v>
      </c>
      <c r="EP5" t="str">
        <f>IFERROR(__xludf.DUMMYFUNCTION("""COMPUTED_VALUE"""),"WA")</f>
        <v>WA</v>
      </c>
      <c r="EQ5" t="str">
        <f>IFERROR(__xludf.DUMMYFUNCTION("""COMPUTED_VALUE"""),"WA")</f>
        <v>WA</v>
      </c>
      <c r="ER5" t="str">
        <f>IFERROR(__xludf.DUMMYFUNCTION("""COMPUTED_VALUE"""),"OK")</f>
        <v>OK</v>
      </c>
      <c r="ES5" t="str">
        <f>IFERROR(__xludf.DUMMYFUNCTION("""COMPUTED_VALUE"""),"WA")</f>
        <v>WA</v>
      </c>
      <c r="ET5" t="str">
        <f>IFERROR(__xludf.DUMMYFUNCTION("""COMPUTED_VALUE"""),"WA")</f>
        <v>WA</v>
      </c>
      <c r="EU5" t="str">
        <f>IFERROR(__xludf.DUMMYFUNCTION("""COMPUTED_VALUE"""),"WA")</f>
        <v>WA</v>
      </c>
      <c r="EV5" t="str">
        <f>IFERROR(__xludf.DUMMYFUNCTION("""COMPUTED_VALUE"""),"OK")</f>
        <v>OK</v>
      </c>
      <c r="EW5" t="str">
        <f>IFERROR(__xludf.DUMMYFUNCTION("""COMPUTED_VALUE"""),"WA")</f>
        <v>WA</v>
      </c>
      <c r="EX5" t="str">
        <f>IFERROR(__xludf.DUMMYFUNCTION("""COMPUTED_VALUE"""),"WA")</f>
        <v>WA</v>
      </c>
      <c r="EY5" t="str">
        <f>IFERROR(__xludf.DUMMYFUNCTION("""COMPUTED_VALUE"""),"OK")</f>
        <v>OK</v>
      </c>
      <c r="EZ5" t="str">
        <f>IFERROR(__xludf.DUMMYFUNCTION("""COMPUTED_VALUE"""),"WA")</f>
        <v>WA</v>
      </c>
      <c r="FA5" t="str">
        <f>IFERROR(__xludf.DUMMYFUNCTION("""COMPUTED_VALUE"""),"WA")</f>
        <v>WA</v>
      </c>
      <c r="FB5" t="str">
        <f>IFERROR(__xludf.DUMMYFUNCTION("""COMPUTED_VALUE"""),"WA")</f>
        <v>WA</v>
      </c>
      <c r="FC5" t="str">
        <f>IFERROR(__xludf.DUMMYFUNCTION("""COMPUTED_VALUE"""),"OK")</f>
        <v>OK</v>
      </c>
      <c r="FD5" t="str">
        <f>IFERROR(__xludf.DUMMYFUNCTION("""COMPUTED_VALUE"""),"WA")</f>
        <v>WA</v>
      </c>
      <c r="FE5" t="str">
        <f>IFERROR(__xludf.DUMMYFUNCTION("""COMPUTED_VALUE"""),"WA")</f>
        <v>WA</v>
      </c>
      <c r="FF5" t="str">
        <f>IFERROR(__xludf.DUMMYFUNCTION("""COMPUTED_VALUE"""),"WA")</f>
        <v>WA</v>
      </c>
      <c r="FG5" t="str">
        <f>IFERROR(__xludf.DUMMYFUNCTION("""COMPUTED_VALUE"""),"x")</f>
        <v>x</v>
      </c>
      <c r="FH5" t="str">
        <f>IFERROR(__xludf.DUMMYFUNCTION("""COMPUTED_VALUE"""),"OK")</f>
        <v>OK</v>
      </c>
      <c r="FI5" t="str">
        <f>IFERROR(__xludf.DUMMYFUNCTION("""COMPUTED_VALUE"""),"OK")</f>
        <v>OK</v>
      </c>
      <c r="FJ5" t="str">
        <f>IFERROR(__xludf.DUMMYFUNCTION("""COMPUTED_VALUE"""),"OK")</f>
        <v>OK</v>
      </c>
      <c r="FK5" t="str">
        <f>IFERROR(__xludf.DUMMYFUNCTION("""COMPUTED_VALUE"""),"OK")</f>
        <v>OK</v>
      </c>
      <c r="FL5" t="str">
        <f>IFERROR(__xludf.DUMMYFUNCTION("""COMPUTED_VALUE"""),"x")</f>
        <v>x</v>
      </c>
      <c r="FM5" t="str">
        <f>IFERROR(__xludf.DUMMYFUNCTION("""COMPUTED_VALUE"""),"OK")</f>
        <v>OK</v>
      </c>
      <c r="FN5" t="str">
        <f>IFERROR(__xludf.DUMMYFUNCTION("""COMPUTED_VALUE"""),"OK")</f>
        <v>OK</v>
      </c>
      <c r="FO5" t="str">
        <f>IFERROR(__xludf.DUMMYFUNCTION("""COMPUTED_VALUE"""),"OK")</f>
        <v>OK</v>
      </c>
      <c r="FP5" t="str">
        <f>IFERROR(__xludf.DUMMYFUNCTION("""COMPUTED_VALUE"""),"OK")</f>
        <v>OK</v>
      </c>
      <c r="FQ5" t="str">
        <f>IFERROR(__xludf.DUMMYFUNCTION("""COMPUTED_VALUE"""),"OK")</f>
        <v>OK</v>
      </c>
      <c r="FR5" t="str">
        <f>IFERROR(__xludf.DUMMYFUNCTION("""COMPUTED_VALUE"""),"OK")</f>
        <v>OK</v>
      </c>
      <c r="FS5" t="str">
        <f>IFERROR(__xludf.DUMMYFUNCTION("""COMPUTED_VALUE"""),"OK")</f>
        <v>OK</v>
      </c>
      <c r="FT5" t="str">
        <f>IFERROR(__xludf.DUMMYFUNCTION("""COMPUTED_VALUE"""),"OK")</f>
        <v>OK</v>
      </c>
      <c r="FU5" t="str">
        <f>IFERROR(__xludf.DUMMYFUNCTION("""COMPUTED_VALUE"""),"OK")</f>
        <v>OK</v>
      </c>
      <c r="FV5" t="str">
        <f>IFERROR(__xludf.DUMMYFUNCTION("""COMPUTED_VALUE"""),"OK")</f>
        <v>OK</v>
      </c>
      <c r="FW5" t="str">
        <f>IFERROR(__xludf.DUMMYFUNCTION("""COMPUTED_VALUE"""),"OK")</f>
        <v>OK</v>
      </c>
      <c r="FX5" t="str">
        <f>IFERROR(__xludf.DUMMYFUNCTION("""COMPUTED_VALUE"""),"OK")</f>
        <v>OK</v>
      </c>
      <c r="FY5" t="str">
        <f>IFERROR(__xludf.DUMMYFUNCTION("""COMPUTED_VALUE"""),"OK")</f>
        <v>OK</v>
      </c>
      <c r="FZ5" t="str">
        <f>IFERROR(__xludf.DUMMYFUNCTION("""COMPUTED_VALUE"""),"OK")</f>
        <v>OK</v>
      </c>
      <c r="GA5" t="str">
        <f>IFERROR(__xludf.DUMMYFUNCTION("""COMPUTED_VALUE"""),"OK")</f>
        <v>OK</v>
      </c>
      <c r="GB5" t="str">
        <f>IFERROR(__xludf.DUMMYFUNCTION("""COMPUTED_VALUE"""),"OK")</f>
        <v>OK</v>
      </c>
      <c r="GC5" t="str">
        <f>IFERROR(__xludf.DUMMYFUNCTION("""COMPUTED_VALUE"""),"OK")</f>
        <v>OK</v>
      </c>
      <c r="GD5" t="str">
        <f>IFERROR(__xludf.DUMMYFUNCTION("""COMPUTED_VALUE"""),"OK")</f>
        <v>OK</v>
      </c>
      <c r="GE5" t="str">
        <f>IFERROR(__xludf.DUMMYFUNCTION("""COMPUTED_VALUE"""),"OK")</f>
        <v>OK</v>
      </c>
      <c r="GF5" t="str">
        <f>IFERROR(__xludf.DUMMYFUNCTION("""COMPUTED_VALUE"""),"OK")</f>
        <v>OK</v>
      </c>
      <c r="GG5" t="str">
        <f>IFERROR(__xludf.DUMMYFUNCTION("""COMPUTED_VALUE"""),"OK")</f>
        <v>OK</v>
      </c>
      <c r="GH5" t="str">
        <f>IFERROR(__xludf.DUMMYFUNCTION("""COMPUTED_VALUE"""),"OK")</f>
        <v>OK</v>
      </c>
      <c r="GI5" t="str">
        <f>IFERROR(__xludf.DUMMYFUNCTION("""COMPUTED_VALUE"""),"OK")</f>
        <v>OK</v>
      </c>
      <c r="GJ5" t="str">
        <f>IFERROR(__xludf.DUMMYFUNCTION("""COMPUTED_VALUE"""),"OK")</f>
        <v>OK</v>
      </c>
      <c r="GK5" t="str">
        <f>IFERROR(__xludf.DUMMYFUNCTION("""COMPUTED_VALUE"""),"OK")</f>
        <v>OK</v>
      </c>
      <c r="GL5" t="str">
        <f>IFERROR(__xludf.DUMMYFUNCTION("""COMPUTED_VALUE"""),"OK")</f>
        <v>OK</v>
      </c>
      <c r="GM5" t="str">
        <f>IFERROR(__xludf.DUMMYFUNCTION("""COMPUTED_VALUE"""),"OK")</f>
        <v>OK</v>
      </c>
      <c r="GN5" t="str">
        <f>IFERROR(__xludf.DUMMYFUNCTION("""COMPUTED_VALUE"""),"OK")</f>
        <v>OK</v>
      </c>
      <c r="GO5" t="str">
        <f>IFERROR(__xludf.DUMMYFUNCTION("""COMPUTED_VALUE"""),"OK")</f>
        <v>OK</v>
      </c>
      <c r="GP5" t="str">
        <f>IFERROR(__xludf.DUMMYFUNCTION("""COMPUTED_VALUE"""),"OK")</f>
        <v>OK</v>
      </c>
      <c r="GQ5" t="str">
        <f>IFERROR(__xludf.DUMMYFUNCTION("""COMPUTED_VALUE"""),"OK")</f>
        <v>OK</v>
      </c>
      <c r="GR5" t="str">
        <f>IFERROR(__xludf.DUMMYFUNCTION("""COMPUTED_VALUE"""),"OK")</f>
        <v>OK</v>
      </c>
      <c r="GS5" t="str">
        <f>IFERROR(__xludf.DUMMYFUNCTION("""COMPUTED_VALUE"""),"OK")</f>
        <v>OK</v>
      </c>
      <c r="GT5" t="str">
        <f>IFERROR(__xludf.DUMMYFUNCTION("""COMPUTED_VALUE"""),"OK")</f>
        <v>OK</v>
      </c>
      <c r="GU5" t="str">
        <f>IFERROR(__xludf.DUMMYFUNCTION("""COMPUTED_VALUE"""),"OK")</f>
        <v>OK</v>
      </c>
      <c r="GV5" t="str">
        <f>IFERROR(__xludf.DUMMYFUNCTION("""COMPUTED_VALUE"""),"OK")</f>
        <v>OK</v>
      </c>
      <c r="GW5" t="str">
        <f>IFERROR(__xludf.DUMMYFUNCTION("""COMPUTED_VALUE"""),"OK")</f>
        <v>OK</v>
      </c>
      <c r="GX5" t="str">
        <f>IFERROR(__xludf.DUMMYFUNCTION("""COMPUTED_VALUE"""),"OK")</f>
        <v>OK</v>
      </c>
      <c r="GY5" t="str">
        <f>IFERROR(__xludf.DUMMYFUNCTION("""COMPUTED_VALUE"""),"OK")</f>
        <v>OK</v>
      </c>
      <c r="GZ5" t="str">
        <f>IFERROR(__xludf.DUMMYFUNCTION("""COMPUTED_VALUE"""),"OK")</f>
        <v>OK</v>
      </c>
      <c r="HA5" t="str">
        <f>IFERROR(__xludf.DUMMYFUNCTION("""COMPUTED_VALUE"""),"OK")</f>
        <v>OK</v>
      </c>
      <c r="HB5" t="str">
        <f>IFERROR(__xludf.DUMMYFUNCTION("""COMPUTED_VALUE"""),"OK")</f>
        <v>OK</v>
      </c>
      <c r="HC5" t="str">
        <f>IFERROR(__xludf.DUMMYFUNCTION("""COMPUTED_VALUE"""),"OK")</f>
        <v>OK</v>
      </c>
      <c r="HD5" t="str">
        <f>IFERROR(__xludf.DUMMYFUNCTION("""COMPUTED_VALUE"""),"OK")</f>
        <v>OK</v>
      </c>
      <c r="HE5" t="str">
        <f>IFERROR(__xludf.DUMMYFUNCTION("""COMPUTED_VALUE"""),"OK")</f>
        <v>OK</v>
      </c>
      <c r="HF5" t="str">
        <f>IFERROR(__xludf.DUMMYFUNCTION("""COMPUTED_VALUE"""),"OK")</f>
        <v>OK</v>
      </c>
      <c r="HG5" t="str">
        <f>IFERROR(__xludf.DUMMYFUNCTION("""COMPUTED_VALUE"""),"OK")</f>
        <v>OK</v>
      </c>
      <c r="HH5" t="str">
        <f>IFERROR(__xludf.DUMMYFUNCTION("""COMPUTED_VALUE"""),"OK")</f>
        <v>OK</v>
      </c>
      <c r="HI5" t="str">
        <f>IFERROR(__xludf.DUMMYFUNCTION("""COMPUTED_VALUE"""),"OK")</f>
        <v>OK</v>
      </c>
      <c r="HJ5" t="str">
        <f>IFERROR(__xludf.DUMMYFUNCTION("""COMPUTED_VALUE"""),"OK")</f>
        <v>OK</v>
      </c>
      <c r="HK5" t="str">
        <f>IFERROR(__xludf.DUMMYFUNCTION("""COMPUTED_VALUE"""),"OK")</f>
        <v>OK</v>
      </c>
      <c r="HL5" t="str">
        <f>IFERROR(__xludf.DUMMYFUNCTION("""COMPUTED_VALUE"""),"OK")</f>
        <v>OK</v>
      </c>
      <c r="HM5" t="str">
        <f>IFERROR(__xludf.DUMMYFUNCTION("""COMPUTED_VALUE"""),"OK")</f>
        <v>OK</v>
      </c>
      <c r="HN5" t="str">
        <f>IFERROR(__xludf.DUMMYFUNCTION("""COMPUTED_VALUE"""),"OK")</f>
        <v>OK</v>
      </c>
      <c r="HO5" t="str">
        <f>IFERROR(__xludf.DUMMYFUNCTION("""COMPUTED_VALUE"""),"OK")</f>
        <v>OK</v>
      </c>
      <c r="HP5" t="str">
        <f>IFERROR(__xludf.DUMMYFUNCTION("""COMPUTED_VALUE"""),"OK")</f>
        <v>OK</v>
      </c>
      <c r="HQ5" t="str">
        <f>IFERROR(__xludf.DUMMYFUNCTION("""COMPUTED_VALUE"""),"OK")</f>
        <v>OK</v>
      </c>
      <c r="HR5" t="str">
        <f>IFERROR(__xludf.DUMMYFUNCTION("""COMPUTED_VALUE"""),"x")</f>
        <v>x</v>
      </c>
      <c r="HS5" t="str">
        <f>IFERROR(__xludf.DUMMYFUNCTION("""COMPUTED_VALUE"""),"OK")</f>
        <v>OK</v>
      </c>
      <c r="HT5" t="str">
        <f>IFERROR(__xludf.DUMMYFUNCTION("""COMPUTED_VALUE"""),"OK")</f>
        <v>OK</v>
      </c>
      <c r="HU5" t="str">
        <f>IFERROR(__xludf.DUMMYFUNCTION("""COMPUTED_VALUE"""),"OK")</f>
        <v>OK</v>
      </c>
      <c r="HV5" t="str">
        <f>IFERROR(__xludf.DUMMYFUNCTION("""COMPUTED_VALUE"""),"OK")</f>
        <v>OK</v>
      </c>
      <c r="HW5" t="str">
        <f>IFERROR(__xludf.DUMMYFUNCTION("""COMPUTED_VALUE"""),"OK")</f>
        <v>OK</v>
      </c>
      <c r="HX5" t="str">
        <f>IFERROR(__xludf.DUMMYFUNCTION("""COMPUTED_VALUE"""),"OK")</f>
        <v>OK</v>
      </c>
      <c r="HY5" t="str">
        <f>IFERROR(__xludf.DUMMYFUNCTION("""COMPUTED_VALUE"""),"OK")</f>
        <v>OK</v>
      </c>
      <c r="HZ5" t="str">
        <f>IFERROR(__xludf.DUMMYFUNCTION("""COMPUTED_VALUE"""),"OK")</f>
        <v>OK</v>
      </c>
      <c r="IA5" t="str">
        <f>IFERROR(__xludf.DUMMYFUNCTION("""COMPUTED_VALUE"""),"OK")</f>
        <v>OK</v>
      </c>
      <c r="IB5" t="str">
        <f>IFERROR(__xludf.DUMMYFUNCTION("""COMPUTED_VALUE"""),"TLE")</f>
        <v>TLE</v>
      </c>
      <c r="IC5" t="str">
        <f>IFERROR(__xludf.DUMMYFUNCTION("""COMPUTED_VALUE"""),"TLE")</f>
        <v>TLE</v>
      </c>
      <c r="ID5" t="str">
        <f>IFERROR(__xludf.DUMMYFUNCTION("""COMPUTED_VALUE"""),"TLE")</f>
        <v>TLE</v>
      </c>
      <c r="IE5" t="str">
        <f>IFERROR(__xludf.DUMMYFUNCTION("""COMPUTED_VALUE"""),"TLE")</f>
        <v>TLE</v>
      </c>
      <c r="IF5" t="str">
        <f>IFERROR(__xludf.DUMMYFUNCTION("""COMPUTED_VALUE"""),"TLE")</f>
        <v>TLE</v>
      </c>
      <c r="IG5" t="str">
        <f>IFERROR(__xludf.DUMMYFUNCTION("""COMPUTED_VALUE"""),"TLE")</f>
        <v>TLE</v>
      </c>
      <c r="IH5" t="str">
        <f>IFERROR(__xludf.DUMMYFUNCTION("""COMPUTED_VALUE"""),"TLE")</f>
        <v>TLE</v>
      </c>
      <c r="II5" t="str">
        <f>IFERROR(__xludf.DUMMYFUNCTION("""COMPUTED_VALUE"""),"TLE")</f>
        <v>TLE</v>
      </c>
      <c r="IJ5" t="str">
        <f>IFERROR(__xludf.DUMMYFUNCTION("""COMPUTED_VALUE"""),"TLE")</f>
        <v>TLE</v>
      </c>
      <c r="IK5" t="str">
        <f>IFERROR(__xludf.DUMMYFUNCTION("""COMPUTED_VALUE"""),"TLE")</f>
        <v>TLE</v>
      </c>
      <c r="IL5" t="str">
        <f>IFERROR(__xludf.DUMMYFUNCTION("""COMPUTED_VALUE"""),"TLE")</f>
        <v>TLE</v>
      </c>
      <c r="IM5" t="str">
        <f>IFERROR(__xludf.DUMMYFUNCTION("""COMPUTED_VALUE"""),"TLE")</f>
        <v>TLE</v>
      </c>
      <c r="IN5" t="str">
        <f>IFERROR(__xludf.DUMMYFUNCTION("""COMPUTED_VALUE"""),"TLE")</f>
        <v>TLE</v>
      </c>
      <c r="IO5" t="str">
        <f>IFERROR(__xludf.DUMMYFUNCTION("""COMPUTED_VALUE"""),"TLE")</f>
        <v>TLE</v>
      </c>
      <c r="IP5" t="str">
        <f>IFERROR(__xludf.DUMMYFUNCTION("""COMPUTED_VALUE"""),"TLE")</f>
        <v>TLE</v>
      </c>
      <c r="IQ5" t="str">
        <f>IFERROR(__xludf.DUMMYFUNCTION("""COMPUTED_VALUE"""),"TLE")</f>
        <v>TLE</v>
      </c>
      <c r="IR5" t="str">
        <f>IFERROR(__xludf.DUMMYFUNCTION("""COMPUTED_VALUE"""),"TLE")</f>
        <v>TLE</v>
      </c>
      <c r="IS5" t="str">
        <f>IFERROR(__xludf.DUMMYFUNCTION("""COMPUTED_VALUE"""),"TLE")</f>
        <v>TLE</v>
      </c>
      <c r="IT5" t="str">
        <f>IFERROR(__xludf.DUMMYFUNCTION("""COMPUTED_VALUE"""),"OK")</f>
        <v>OK</v>
      </c>
      <c r="IU5" t="str">
        <f>IFERROR(__xludf.DUMMYFUNCTION("""COMPUTED_VALUE"""),"OK")</f>
        <v>OK</v>
      </c>
      <c r="IV5" t="str">
        <f>IFERROR(__xludf.DUMMYFUNCTION("""COMPUTED_VALUE"""),"TLE")</f>
        <v>TLE</v>
      </c>
      <c r="IW5" t="str">
        <f>IFERROR(__xludf.DUMMYFUNCTION("""COMPUTED_VALUE"""),"TLE")</f>
        <v>TLE</v>
      </c>
      <c r="IX5" t="str">
        <f>IFERROR(__xludf.DUMMYFUNCTION("""COMPUTED_VALUE"""),"TLE")</f>
        <v>TLE</v>
      </c>
      <c r="IY5" t="str">
        <f>IFERROR(__xludf.DUMMYFUNCTION("""COMPUTED_VALUE"""),"TLE")</f>
        <v>TLE</v>
      </c>
      <c r="IZ5" t="str">
        <f>IFERROR(__xludf.DUMMYFUNCTION("""COMPUTED_VALUE"""),"TLE")</f>
        <v>TLE</v>
      </c>
      <c r="JA5" t="str">
        <f>IFERROR(__xludf.DUMMYFUNCTION("""COMPUTED_VALUE"""),"TLE")</f>
        <v>TLE</v>
      </c>
      <c r="JB5" t="str">
        <f>IFERROR(__xludf.DUMMYFUNCTION("""COMPUTED_VALUE"""),"TLE")</f>
        <v>TLE</v>
      </c>
      <c r="JC5" t="str">
        <f>IFERROR(__xludf.DUMMYFUNCTION("""COMPUTED_VALUE"""),"TLE")</f>
        <v>TLE</v>
      </c>
      <c r="JD5" t="str">
        <f>IFERROR(__xludf.DUMMYFUNCTION("""COMPUTED_VALUE"""),"TLE")</f>
        <v>TLE</v>
      </c>
      <c r="JE5" t="str">
        <f>IFERROR(__xludf.DUMMYFUNCTION("""COMPUTED_VALUE"""),"TLE")</f>
        <v>TLE</v>
      </c>
      <c r="JF5" t="str">
        <f>IFERROR(__xludf.DUMMYFUNCTION("""COMPUTED_VALUE"""),"TLE")</f>
        <v>TLE</v>
      </c>
      <c r="JG5" t="str">
        <f>IFERROR(__xludf.DUMMYFUNCTION("""COMPUTED_VALUE"""),"TLE")</f>
        <v>TLE</v>
      </c>
      <c r="JH5" t="str">
        <f>IFERROR(__xludf.DUMMYFUNCTION("""COMPUTED_VALUE"""),"TLE")</f>
        <v>TLE</v>
      </c>
      <c r="JI5" t="str">
        <f>IFERROR(__xludf.DUMMYFUNCTION("""COMPUTED_VALUE"""),"TLE")</f>
        <v>TLE</v>
      </c>
      <c r="JJ5" t="str">
        <f>IFERROR(__xludf.DUMMYFUNCTION("""COMPUTED_VALUE"""),"TLE")</f>
        <v>TLE</v>
      </c>
      <c r="JK5" t="str">
        <f>IFERROR(__xludf.DUMMYFUNCTION("""COMPUTED_VALUE"""),"TLE")</f>
        <v>TLE</v>
      </c>
      <c r="JL5" t="str">
        <f>IFERROR(__xludf.DUMMYFUNCTION("""COMPUTED_VALUE"""),"x")</f>
        <v>x</v>
      </c>
      <c r="JM5" t="str">
        <f>IFERROR(__xludf.DUMMYFUNCTION("""COMPUTED_VALUE"""),"x")</f>
        <v>x</v>
      </c>
      <c r="JN5">
        <f>IFERROR(__xludf.DUMMYFUNCTION("""COMPUTED_VALUE"""),1.0)</f>
        <v>1</v>
      </c>
      <c r="JO5">
        <f>IFERROR(__xludf.DUMMYFUNCTION("""COMPUTED_VALUE"""),1.0)</f>
        <v>1</v>
      </c>
      <c r="JP5">
        <f>IFERROR(__xludf.DUMMYFUNCTION("""COMPUTED_VALUE"""),1.0)</f>
        <v>1</v>
      </c>
      <c r="JQ5">
        <f>IFERROR(__xludf.DUMMYFUNCTION("""COMPUTED_VALUE"""),1.0)</f>
        <v>1</v>
      </c>
      <c r="JR5">
        <f>IFERROR(__xludf.DUMMYFUNCTION("""COMPUTED_VALUE"""),1.0)</f>
        <v>1</v>
      </c>
      <c r="JS5">
        <f>IFERROR(__xludf.DUMMYFUNCTION("""COMPUTED_VALUE"""),1.0)</f>
        <v>1</v>
      </c>
      <c r="JT5">
        <f>IFERROR(__xludf.DUMMYFUNCTION("""COMPUTED_VALUE"""),1.0)</f>
        <v>1</v>
      </c>
      <c r="JU5">
        <f>IFERROR(__xludf.DUMMYFUNCTION("""COMPUTED_VALUE"""),1.0)</f>
        <v>1</v>
      </c>
      <c r="JV5">
        <f>IFERROR(__xludf.DUMMYFUNCTION("""COMPUTED_VALUE"""),1.0)</f>
        <v>1</v>
      </c>
      <c r="JW5">
        <f>IFERROR(__xludf.DUMMYFUNCTION("""COMPUTED_VALUE"""),1.0)</f>
        <v>1</v>
      </c>
      <c r="JX5">
        <f>IFERROR(__xludf.DUMMYFUNCTION("""COMPUTED_VALUE"""),1.0)</f>
        <v>1</v>
      </c>
      <c r="JY5">
        <f>IFERROR(__xludf.DUMMYFUNCTION("""COMPUTED_VALUE"""),1.0)</f>
        <v>1</v>
      </c>
      <c r="JZ5">
        <f>IFERROR(__xludf.DUMMYFUNCTION("""COMPUTED_VALUE"""),1.0)</f>
        <v>1</v>
      </c>
      <c r="KA5">
        <f>IFERROR(__xludf.DUMMYFUNCTION("""COMPUTED_VALUE"""),1.0)</f>
        <v>1</v>
      </c>
      <c r="KB5">
        <f>IFERROR(__xludf.DUMMYFUNCTION("""COMPUTED_VALUE"""),1.0)</f>
        <v>1</v>
      </c>
      <c r="KC5">
        <f>IFERROR(__xludf.DUMMYFUNCTION("""COMPUTED_VALUE"""),1.0)</f>
        <v>1</v>
      </c>
      <c r="KD5">
        <f>IFERROR(__xludf.DUMMYFUNCTION("""COMPUTED_VALUE"""),1.0)</f>
        <v>1</v>
      </c>
      <c r="KE5">
        <f>IFERROR(__xludf.DUMMYFUNCTION("""COMPUTED_VALUE"""),1.0)</f>
        <v>1</v>
      </c>
      <c r="KF5">
        <f>IFERROR(__xludf.DUMMYFUNCTION("""COMPUTED_VALUE"""),1.0)</f>
        <v>1</v>
      </c>
      <c r="KG5">
        <f>IFERROR(__xludf.DUMMYFUNCTION("""COMPUTED_VALUE"""),1.0)</f>
        <v>1</v>
      </c>
      <c r="KH5" t="str">
        <f>IFERROR(__xludf.DUMMYFUNCTION("""COMPUTED_VALUE"""),"x")</f>
        <v>x</v>
      </c>
      <c r="KI5">
        <f>IFERROR(__xludf.DUMMYFUNCTION("""COMPUTED_VALUE"""),0.0)</f>
        <v>0</v>
      </c>
      <c r="KJ5">
        <f>IFERROR(__xludf.DUMMYFUNCTION("""COMPUTED_VALUE"""),1.0)</f>
        <v>1</v>
      </c>
      <c r="KK5">
        <f>IFERROR(__xludf.DUMMYFUNCTION("""COMPUTED_VALUE"""),1.0)</f>
        <v>1</v>
      </c>
      <c r="KL5">
        <f>IFERROR(__xludf.DUMMYFUNCTION("""COMPUTED_VALUE"""),1.0)</f>
        <v>1</v>
      </c>
      <c r="KM5">
        <f>IFERROR(__xludf.DUMMYFUNCTION("""COMPUTED_VALUE"""),1.0)</f>
        <v>1</v>
      </c>
      <c r="KN5">
        <f>IFERROR(__xludf.DUMMYFUNCTION("""COMPUTED_VALUE"""),1.0)</f>
        <v>1</v>
      </c>
      <c r="KO5">
        <f>IFERROR(__xludf.DUMMYFUNCTION("""COMPUTED_VALUE"""),1.0)</f>
        <v>1</v>
      </c>
      <c r="KP5">
        <f>IFERROR(__xludf.DUMMYFUNCTION("""COMPUTED_VALUE"""),1.0)</f>
        <v>1</v>
      </c>
      <c r="KQ5">
        <f>IFERROR(__xludf.DUMMYFUNCTION("""COMPUTED_VALUE"""),1.0)</f>
        <v>1</v>
      </c>
      <c r="KR5">
        <f>IFERROR(__xludf.DUMMYFUNCTION("""COMPUTED_VALUE"""),1.0)</f>
        <v>1</v>
      </c>
      <c r="KS5">
        <f>IFERROR(__xludf.DUMMYFUNCTION("""COMPUTED_VALUE"""),1.0)</f>
        <v>1</v>
      </c>
      <c r="KT5">
        <f>IFERROR(__xludf.DUMMYFUNCTION("""COMPUTED_VALUE"""),1.0)</f>
        <v>1</v>
      </c>
      <c r="KU5">
        <f>IFERROR(__xludf.DUMMYFUNCTION("""COMPUTED_VALUE"""),1.0)</f>
        <v>1</v>
      </c>
      <c r="KV5">
        <f>IFERROR(__xludf.DUMMYFUNCTION("""COMPUTED_VALUE"""),0.0)</f>
        <v>0</v>
      </c>
      <c r="KW5">
        <f>IFERROR(__xludf.DUMMYFUNCTION("""COMPUTED_VALUE"""),0.0)</f>
        <v>0</v>
      </c>
      <c r="KX5">
        <f>IFERROR(__xludf.DUMMYFUNCTION("""COMPUTED_VALUE"""),0.0)</f>
        <v>0</v>
      </c>
      <c r="KY5">
        <f>IFERROR(__xludf.DUMMYFUNCTION("""COMPUTED_VALUE"""),0.0)</f>
        <v>0</v>
      </c>
      <c r="KZ5">
        <f>IFERROR(__xludf.DUMMYFUNCTION("""COMPUTED_VALUE"""),0.0)</f>
        <v>0</v>
      </c>
      <c r="LA5">
        <f>IFERROR(__xludf.DUMMYFUNCTION("""COMPUTED_VALUE"""),0.0)</f>
        <v>0</v>
      </c>
      <c r="LB5">
        <f>IFERROR(__xludf.DUMMYFUNCTION("""COMPUTED_VALUE"""),0.0)</f>
        <v>0</v>
      </c>
      <c r="LC5">
        <f>IFERROR(__xludf.DUMMYFUNCTION("""COMPUTED_VALUE"""),0.0)</f>
        <v>0</v>
      </c>
      <c r="LD5">
        <f>IFERROR(__xludf.DUMMYFUNCTION("""COMPUTED_VALUE"""),0.0)</f>
        <v>0</v>
      </c>
      <c r="LE5">
        <f>IFERROR(__xludf.DUMMYFUNCTION("""COMPUTED_VALUE"""),0.0)</f>
        <v>0</v>
      </c>
      <c r="LF5">
        <f>IFERROR(__xludf.DUMMYFUNCTION("""COMPUTED_VALUE"""),0.0)</f>
        <v>0</v>
      </c>
      <c r="LG5">
        <f>IFERROR(__xludf.DUMMYFUNCTION("""COMPUTED_VALUE"""),0.0)</f>
        <v>0</v>
      </c>
      <c r="LH5">
        <f>IFERROR(__xludf.DUMMYFUNCTION("""COMPUTED_VALUE"""),0.0)</f>
        <v>0</v>
      </c>
      <c r="LI5">
        <f>IFERROR(__xludf.DUMMYFUNCTION("""COMPUTED_VALUE"""),0.0)</f>
        <v>0</v>
      </c>
      <c r="LJ5">
        <f>IFERROR(__xludf.DUMMYFUNCTION("""COMPUTED_VALUE"""),0.0)</f>
        <v>0</v>
      </c>
      <c r="LK5">
        <f>IFERROR(__xludf.DUMMYFUNCTION("""COMPUTED_VALUE"""),0.0)</f>
        <v>0</v>
      </c>
      <c r="LL5">
        <f>IFERROR(__xludf.DUMMYFUNCTION("""COMPUTED_VALUE"""),0.0)</f>
        <v>0</v>
      </c>
      <c r="LM5">
        <f>IFERROR(__xludf.DUMMYFUNCTION("""COMPUTED_VALUE"""),0.0)</f>
        <v>0</v>
      </c>
      <c r="LN5">
        <f>IFERROR(__xludf.DUMMYFUNCTION("""COMPUTED_VALUE"""),0.0)</f>
        <v>0</v>
      </c>
      <c r="LO5">
        <f>IFERROR(__xludf.DUMMYFUNCTION("""COMPUTED_VALUE"""),0.0)</f>
        <v>0</v>
      </c>
      <c r="LP5">
        <f>IFERROR(__xludf.DUMMYFUNCTION("""COMPUTED_VALUE"""),0.0)</f>
        <v>0</v>
      </c>
      <c r="LQ5">
        <f>IFERROR(__xludf.DUMMYFUNCTION("""COMPUTED_VALUE"""),0.0)</f>
        <v>0</v>
      </c>
      <c r="LR5">
        <f>IFERROR(__xludf.DUMMYFUNCTION("""COMPUTED_VALUE"""),0.0)</f>
        <v>0</v>
      </c>
      <c r="LS5">
        <f>IFERROR(__xludf.DUMMYFUNCTION("""COMPUTED_VALUE"""),0.0)</f>
        <v>0</v>
      </c>
      <c r="LT5">
        <f>IFERROR(__xludf.DUMMYFUNCTION("""COMPUTED_VALUE"""),0.0)</f>
        <v>0</v>
      </c>
      <c r="LU5">
        <f>IFERROR(__xludf.DUMMYFUNCTION("""COMPUTED_VALUE"""),0.0)</f>
        <v>0</v>
      </c>
      <c r="LV5">
        <f>IFERROR(__xludf.DUMMYFUNCTION("""COMPUTED_VALUE"""),0.0)</f>
        <v>0</v>
      </c>
      <c r="LW5">
        <f>IFERROR(__xludf.DUMMYFUNCTION("""COMPUTED_VALUE"""),0.0)</f>
        <v>0</v>
      </c>
      <c r="LX5">
        <f>IFERROR(__xludf.DUMMYFUNCTION("""COMPUTED_VALUE"""),0.0)</f>
        <v>0</v>
      </c>
      <c r="LY5">
        <f>IFERROR(__xludf.DUMMYFUNCTION("""COMPUTED_VALUE"""),0.0)</f>
        <v>0</v>
      </c>
      <c r="LZ5">
        <f>IFERROR(__xludf.DUMMYFUNCTION("""COMPUTED_VALUE"""),0.0)</f>
        <v>0</v>
      </c>
      <c r="MA5">
        <f>IFERROR(__xludf.DUMMYFUNCTION("""COMPUTED_VALUE"""),0.0)</f>
        <v>0</v>
      </c>
      <c r="MB5">
        <f>IFERROR(__xludf.DUMMYFUNCTION("""COMPUTED_VALUE"""),0.0)</f>
        <v>0</v>
      </c>
      <c r="MC5">
        <f>IFERROR(__xludf.DUMMYFUNCTION("""COMPUTED_VALUE"""),0.0)</f>
        <v>0</v>
      </c>
      <c r="MD5">
        <f>IFERROR(__xludf.DUMMYFUNCTION("""COMPUTED_VALUE"""),1.0)</f>
        <v>1</v>
      </c>
      <c r="ME5">
        <f>IFERROR(__xludf.DUMMYFUNCTION("""COMPUTED_VALUE"""),1.0)</f>
        <v>1</v>
      </c>
      <c r="MF5">
        <f>IFERROR(__xludf.DUMMYFUNCTION("""COMPUTED_VALUE"""),0.0)</f>
        <v>0</v>
      </c>
      <c r="MG5">
        <f>IFERROR(__xludf.DUMMYFUNCTION("""COMPUTED_VALUE"""),0.0)</f>
        <v>0</v>
      </c>
      <c r="MH5">
        <f>IFERROR(__xludf.DUMMYFUNCTION("""COMPUTED_VALUE"""),0.0)</f>
        <v>0</v>
      </c>
      <c r="MI5">
        <f>IFERROR(__xludf.DUMMYFUNCTION("""COMPUTED_VALUE"""),0.0)</f>
        <v>0</v>
      </c>
      <c r="MJ5">
        <f>IFERROR(__xludf.DUMMYFUNCTION("""COMPUTED_VALUE"""),0.0)</f>
        <v>0</v>
      </c>
      <c r="MK5">
        <f>IFERROR(__xludf.DUMMYFUNCTION("""COMPUTED_VALUE"""),0.0)</f>
        <v>0</v>
      </c>
      <c r="ML5">
        <f>IFERROR(__xludf.DUMMYFUNCTION("""COMPUTED_VALUE"""),0.0)</f>
        <v>0</v>
      </c>
      <c r="MM5">
        <f>IFERROR(__xludf.DUMMYFUNCTION("""COMPUTED_VALUE"""),0.0)</f>
        <v>0</v>
      </c>
      <c r="MN5">
        <f>IFERROR(__xludf.DUMMYFUNCTION("""COMPUTED_VALUE"""),0.0)</f>
        <v>0</v>
      </c>
      <c r="MO5">
        <f>IFERROR(__xludf.DUMMYFUNCTION("""COMPUTED_VALUE"""),0.0)</f>
        <v>0</v>
      </c>
      <c r="MP5">
        <f>IFERROR(__xludf.DUMMYFUNCTION("""COMPUTED_VALUE"""),0.0)</f>
        <v>0</v>
      </c>
      <c r="MQ5">
        <f>IFERROR(__xludf.DUMMYFUNCTION("""COMPUTED_VALUE"""),0.0)</f>
        <v>0</v>
      </c>
      <c r="MR5" t="str">
        <f>IFERROR(__xludf.DUMMYFUNCTION("""COMPUTED_VALUE"""),"x")</f>
        <v>x</v>
      </c>
      <c r="MS5">
        <f>IFERROR(__xludf.DUMMYFUNCTION("""COMPUTED_VALUE"""),0.0)</f>
        <v>0</v>
      </c>
      <c r="MT5">
        <f>IFERROR(__xludf.DUMMYFUNCTION("""COMPUTED_VALUE"""),1.0)</f>
        <v>1</v>
      </c>
      <c r="MU5">
        <f>IFERROR(__xludf.DUMMYFUNCTION("""COMPUTED_VALUE"""),1.0)</f>
        <v>1</v>
      </c>
      <c r="MV5">
        <f>IFERROR(__xludf.DUMMYFUNCTION("""COMPUTED_VALUE"""),1.0)</f>
        <v>1</v>
      </c>
      <c r="MW5">
        <f>IFERROR(__xludf.DUMMYFUNCTION("""COMPUTED_VALUE"""),1.0)</f>
        <v>1</v>
      </c>
      <c r="MX5">
        <f>IFERROR(__xludf.DUMMYFUNCTION("""COMPUTED_VALUE"""),1.0)</f>
        <v>1</v>
      </c>
      <c r="MY5">
        <f>IFERROR(__xludf.DUMMYFUNCTION("""COMPUTED_VALUE"""),1.0)</f>
        <v>1</v>
      </c>
      <c r="MZ5">
        <f>IFERROR(__xludf.DUMMYFUNCTION("""COMPUTED_VALUE"""),1.0)</f>
        <v>1</v>
      </c>
      <c r="NA5">
        <f>IFERROR(__xludf.DUMMYFUNCTION("""COMPUTED_VALUE"""),1.0)</f>
        <v>1</v>
      </c>
      <c r="NB5">
        <f>IFERROR(__xludf.DUMMYFUNCTION("""COMPUTED_VALUE"""),1.0)</f>
        <v>1</v>
      </c>
      <c r="NC5">
        <f>IFERROR(__xludf.DUMMYFUNCTION("""COMPUTED_VALUE"""),1.0)</f>
        <v>1</v>
      </c>
      <c r="ND5">
        <f>IFERROR(__xludf.DUMMYFUNCTION("""COMPUTED_VALUE"""),1.0)</f>
        <v>1</v>
      </c>
      <c r="NE5">
        <f>IFERROR(__xludf.DUMMYFUNCTION("""COMPUTED_VALUE"""),1.0)</f>
        <v>1</v>
      </c>
      <c r="NF5">
        <f>IFERROR(__xludf.DUMMYFUNCTION("""COMPUTED_VALUE"""),1.0)</f>
        <v>1</v>
      </c>
      <c r="NG5">
        <f>IFERROR(__xludf.DUMMYFUNCTION("""COMPUTED_VALUE"""),1.0)</f>
        <v>1</v>
      </c>
      <c r="NH5">
        <f>IFERROR(__xludf.DUMMYFUNCTION("""COMPUTED_VALUE"""),1.0)</f>
        <v>1</v>
      </c>
      <c r="NI5">
        <f>IFERROR(__xludf.DUMMYFUNCTION("""COMPUTED_VALUE"""),1.0)</f>
        <v>1</v>
      </c>
      <c r="NJ5">
        <f>IFERROR(__xludf.DUMMYFUNCTION("""COMPUTED_VALUE"""),1.0)</f>
        <v>1</v>
      </c>
      <c r="NK5">
        <f>IFERROR(__xludf.DUMMYFUNCTION("""COMPUTED_VALUE"""),1.0)</f>
        <v>1</v>
      </c>
      <c r="NL5">
        <f>IFERROR(__xludf.DUMMYFUNCTION("""COMPUTED_VALUE"""),1.0)</f>
        <v>1</v>
      </c>
      <c r="NM5">
        <f>IFERROR(__xludf.DUMMYFUNCTION("""COMPUTED_VALUE"""),1.0)</f>
        <v>1</v>
      </c>
      <c r="NN5">
        <f>IFERROR(__xludf.DUMMYFUNCTION("""COMPUTED_VALUE"""),1.0)</f>
        <v>1</v>
      </c>
      <c r="NO5">
        <f>IFERROR(__xludf.DUMMYFUNCTION("""COMPUTED_VALUE"""),1.0)</f>
        <v>1</v>
      </c>
      <c r="NP5">
        <f>IFERROR(__xludf.DUMMYFUNCTION("""COMPUTED_VALUE"""),1.0)</f>
        <v>1</v>
      </c>
      <c r="NQ5">
        <f>IFERROR(__xludf.DUMMYFUNCTION("""COMPUTED_VALUE"""),0.0)</f>
        <v>0</v>
      </c>
      <c r="NR5">
        <f>IFERROR(__xludf.DUMMYFUNCTION("""COMPUTED_VALUE"""),0.0)</f>
        <v>0</v>
      </c>
      <c r="NS5">
        <f>IFERROR(__xludf.DUMMYFUNCTION("""COMPUTED_VALUE"""),0.0)</f>
        <v>0</v>
      </c>
      <c r="NT5">
        <f>IFERROR(__xludf.DUMMYFUNCTION("""COMPUTED_VALUE"""),0.0)</f>
        <v>0</v>
      </c>
      <c r="NU5">
        <f>IFERROR(__xludf.DUMMYFUNCTION("""COMPUTED_VALUE"""),0.0)</f>
        <v>0</v>
      </c>
      <c r="NV5">
        <f>IFERROR(__xludf.DUMMYFUNCTION("""COMPUTED_VALUE"""),0.0)</f>
        <v>0</v>
      </c>
      <c r="NW5">
        <f>IFERROR(__xludf.DUMMYFUNCTION("""COMPUTED_VALUE"""),0.0)</f>
        <v>0</v>
      </c>
      <c r="NX5">
        <f>IFERROR(__xludf.DUMMYFUNCTION("""COMPUTED_VALUE"""),0.0)</f>
        <v>0</v>
      </c>
      <c r="NY5">
        <f>IFERROR(__xludf.DUMMYFUNCTION("""COMPUTED_VALUE"""),1.0)</f>
        <v>1</v>
      </c>
      <c r="NZ5">
        <f>IFERROR(__xludf.DUMMYFUNCTION("""COMPUTED_VALUE"""),1.0)</f>
        <v>1</v>
      </c>
      <c r="OA5">
        <f>IFERROR(__xludf.DUMMYFUNCTION("""COMPUTED_VALUE"""),0.0)</f>
        <v>0</v>
      </c>
      <c r="OB5">
        <f>IFERROR(__xludf.DUMMYFUNCTION("""COMPUTED_VALUE"""),0.0)</f>
        <v>0</v>
      </c>
      <c r="OC5">
        <f>IFERROR(__xludf.DUMMYFUNCTION("""COMPUTED_VALUE"""),1.0)</f>
        <v>1</v>
      </c>
      <c r="OD5">
        <f>IFERROR(__xludf.DUMMYFUNCTION("""COMPUTED_VALUE"""),1.0)</f>
        <v>1</v>
      </c>
      <c r="OE5">
        <f>IFERROR(__xludf.DUMMYFUNCTION("""COMPUTED_VALUE"""),1.0)</f>
        <v>1</v>
      </c>
      <c r="OF5">
        <f>IFERROR(__xludf.DUMMYFUNCTION("""COMPUTED_VALUE"""),0.0)</f>
        <v>0</v>
      </c>
      <c r="OG5">
        <f>IFERROR(__xludf.DUMMYFUNCTION("""COMPUTED_VALUE"""),0.0)</f>
        <v>0</v>
      </c>
      <c r="OH5">
        <f>IFERROR(__xludf.DUMMYFUNCTION("""COMPUTED_VALUE"""),0.0)</f>
        <v>0</v>
      </c>
      <c r="OI5">
        <f>IFERROR(__xludf.DUMMYFUNCTION("""COMPUTED_VALUE"""),0.0)</f>
        <v>0</v>
      </c>
      <c r="OJ5">
        <f>IFERROR(__xludf.DUMMYFUNCTION("""COMPUTED_VALUE"""),1.0)</f>
        <v>1</v>
      </c>
      <c r="OK5">
        <f>IFERROR(__xludf.DUMMYFUNCTION("""COMPUTED_VALUE"""),0.0)</f>
        <v>0</v>
      </c>
      <c r="OL5">
        <f>IFERROR(__xludf.DUMMYFUNCTION("""COMPUTED_VALUE"""),0.0)</f>
        <v>0</v>
      </c>
      <c r="OM5">
        <f>IFERROR(__xludf.DUMMYFUNCTION("""COMPUTED_VALUE"""),0.0)</f>
        <v>0</v>
      </c>
      <c r="ON5">
        <f>IFERROR(__xludf.DUMMYFUNCTION("""COMPUTED_VALUE"""),1.0)</f>
        <v>1</v>
      </c>
      <c r="OO5">
        <f>IFERROR(__xludf.DUMMYFUNCTION("""COMPUTED_VALUE"""),0.0)</f>
        <v>0</v>
      </c>
      <c r="OP5">
        <f>IFERROR(__xludf.DUMMYFUNCTION("""COMPUTED_VALUE"""),0.0)</f>
        <v>0</v>
      </c>
      <c r="OQ5">
        <f>IFERROR(__xludf.DUMMYFUNCTION("""COMPUTED_VALUE"""),1.0)</f>
        <v>1</v>
      </c>
      <c r="OR5">
        <f>IFERROR(__xludf.DUMMYFUNCTION("""COMPUTED_VALUE"""),0.0)</f>
        <v>0</v>
      </c>
      <c r="OS5">
        <f>IFERROR(__xludf.DUMMYFUNCTION("""COMPUTED_VALUE"""),0.0)</f>
        <v>0</v>
      </c>
      <c r="OT5">
        <f>IFERROR(__xludf.DUMMYFUNCTION("""COMPUTED_VALUE"""),0.0)</f>
        <v>0</v>
      </c>
      <c r="OU5">
        <f>IFERROR(__xludf.DUMMYFUNCTION("""COMPUTED_VALUE"""),1.0)</f>
        <v>1</v>
      </c>
      <c r="OV5">
        <f>IFERROR(__xludf.DUMMYFUNCTION("""COMPUTED_VALUE"""),0.0)</f>
        <v>0</v>
      </c>
      <c r="OW5">
        <f>IFERROR(__xludf.DUMMYFUNCTION("""COMPUTED_VALUE"""),0.0)</f>
        <v>0</v>
      </c>
      <c r="OX5">
        <f>IFERROR(__xludf.DUMMYFUNCTION("""COMPUTED_VALUE"""),0.0)</f>
        <v>0</v>
      </c>
      <c r="OY5" t="str">
        <f>IFERROR(__xludf.DUMMYFUNCTION("""COMPUTED_VALUE"""),"x")</f>
        <v>x</v>
      </c>
      <c r="OZ5">
        <f>IFERROR(__xludf.DUMMYFUNCTION("""COMPUTED_VALUE"""),25.0)</f>
        <v>25</v>
      </c>
      <c r="PA5">
        <f>IFERROR(__xludf.DUMMYFUNCTION("""COMPUTED_VALUE"""),25.0)</f>
        <v>25</v>
      </c>
      <c r="PB5">
        <f>IFERROR(__xludf.DUMMYFUNCTION("""COMPUTED_VALUE"""),25.0)</f>
        <v>25</v>
      </c>
      <c r="PC5">
        <f>IFERROR(__xludf.DUMMYFUNCTION("""COMPUTED_VALUE"""),24.0)</f>
        <v>24</v>
      </c>
      <c r="PD5" t="str">
        <f>IFERROR(__xludf.DUMMYFUNCTION("""COMPUTED_VALUE"""),"x")</f>
        <v>x</v>
      </c>
      <c r="PE5">
        <f>IFERROR(__xludf.DUMMYFUNCTION("""COMPUTED_VALUE"""),1.0)</f>
        <v>1</v>
      </c>
      <c r="PF5">
        <f>IFERROR(__xludf.DUMMYFUNCTION("""COMPUTED_VALUE"""),1.0)</f>
        <v>1</v>
      </c>
      <c r="PG5">
        <f>IFERROR(__xludf.DUMMYFUNCTION("""COMPUTED_VALUE"""),1.0)</f>
        <v>1</v>
      </c>
      <c r="PH5">
        <f>IFERROR(__xludf.DUMMYFUNCTION("""COMPUTED_VALUE"""),1.0)</f>
        <v>1</v>
      </c>
      <c r="PI5">
        <f>IFERROR(__xludf.DUMMYFUNCTION("""COMPUTED_VALUE"""),1.0)</f>
        <v>1</v>
      </c>
      <c r="PJ5">
        <f>IFERROR(__xludf.DUMMYFUNCTION("""COMPUTED_VALUE"""),1.0)</f>
        <v>1</v>
      </c>
      <c r="PK5">
        <f>IFERROR(__xludf.DUMMYFUNCTION("""COMPUTED_VALUE"""),1.0)</f>
        <v>1</v>
      </c>
      <c r="PL5">
        <f>IFERROR(__xludf.DUMMYFUNCTION("""COMPUTED_VALUE"""),1.0)</f>
        <v>1</v>
      </c>
      <c r="PM5">
        <f>IFERROR(__xludf.DUMMYFUNCTION("""COMPUTED_VALUE"""),1.0)</f>
        <v>1</v>
      </c>
      <c r="PN5">
        <f>IFERROR(__xludf.DUMMYFUNCTION("""COMPUTED_VALUE"""),1.0)</f>
        <v>1</v>
      </c>
      <c r="PO5">
        <f>IFERROR(__xludf.DUMMYFUNCTION("""COMPUTED_VALUE"""),1.0)</f>
        <v>1</v>
      </c>
      <c r="PP5">
        <f>IFERROR(__xludf.DUMMYFUNCTION("""COMPUTED_VALUE"""),1.0)</f>
        <v>1</v>
      </c>
      <c r="PQ5">
        <f>IFERROR(__xludf.DUMMYFUNCTION("""COMPUTED_VALUE"""),1.0)</f>
        <v>1</v>
      </c>
      <c r="PR5">
        <f>IFERROR(__xludf.DUMMYFUNCTION("""COMPUTED_VALUE"""),1.0)</f>
        <v>1</v>
      </c>
      <c r="PS5">
        <f>IFERROR(__xludf.DUMMYFUNCTION("""COMPUTED_VALUE"""),1.0)</f>
        <v>1</v>
      </c>
      <c r="PT5">
        <f>IFERROR(__xludf.DUMMYFUNCTION("""COMPUTED_VALUE"""),1.0)</f>
        <v>1</v>
      </c>
      <c r="PU5">
        <f>IFERROR(__xludf.DUMMYFUNCTION("""COMPUTED_VALUE"""),1.0)</f>
        <v>1</v>
      </c>
      <c r="PV5">
        <f>IFERROR(__xludf.DUMMYFUNCTION("""COMPUTED_VALUE"""),1.0)</f>
        <v>1</v>
      </c>
      <c r="PW5">
        <f>IFERROR(__xludf.DUMMYFUNCTION("""COMPUTED_VALUE"""),1.0)</f>
        <v>1</v>
      </c>
      <c r="PX5">
        <f>IFERROR(__xludf.DUMMYFUNCTION("""COMPUTED_VALUE"""),1.0)</f>
        <v>1</v>
      </c>
      <c r="PY5">
        <f>IFERROR(__xludf.DUMMYFUNCTION("""COMPUTED_VALUE"""),1.0)</f>
        <v>1</v>
      </c>
      <c r="PZ5">
        <f>IFERROR(__xludf.DUMMYFUNCTION("""COMPUTED_VALUE"""),1.0)</f>
        <v>1</v>
      </c>
      <c r="QA5">
        <f>IFERROR(__xludf.DUMMYFUNCTION("""COMPUTED_VALUE"""),1.0)</f>
        <v>1</v>
      </c>
      <c r="QB5">
        <f>IFERROR(__xludf.DUMMYFUNCTION("""COMPUTED_VALUE"""),1.0)</f>
        <v>1</v>
      </c>
      <c r="QC5">
        <f>IFERROR(__xludf.DUMMYFUNCTION("""COMPUTED_VALUE"""),1.0)</f>
        <v>1</v>
      </c>
      <c r="QD5">
        <f>IFERROR(__xludf.DUMMYFUNCTION("""COMPUTED_VALUE"""),1.0)</f>
        <v>1</v>
      </c>
      <c r="QE5">
        <f>IFERROR(__xludf.DUMMYFUNCTION("""COMPUTED_VALUE"""),1.0)</f>
        <v>1</v>
      </c>
      <c r="QF5">
        <f>IFERROR(__xludf.DUMMYFUNCTION("""COMPUTED_VALUE"""),1.0)</f>
        <v>1</v>
      </c>
      <c r="QG5">
        <f>IFERROR(__xludf.DUMMYFUNCTION("""COMPUTED_VALUE"""),1.0)</f>
        <v>1</v>
      </c>
      <c r="QH5">
        <f>IFERROR(__xludf.DUMMYFUNCTION("""COMPUTED_VALUE"""),1.0)</f>
        <v>1</v>
      </c>
      <c r="QI5">
        <f>IFERROR(__xludf.DUMMYFUNCTION("""COMPUTED_VALUE"""),1.0)</f>
        <v>1</v>
      </c>
      <c r="QJ5">
        <f>IFERROR(__xludf.DUMMYFUNCTION("""COMPUTED_VALUE"""),1.0)</f>
        <v>1</v>
      </c>
      <c r="QK5">
        <f>IFERROR(__xludf.DUMMYFUNCTION("""COMPUTED_VALUE"""),1.0)</f>
        <v>1</v>
      </c>
      <c r="QL5">
        <f>IFERROR(__xludf.DUMMYFUNCTION("""COMPUTED_VALUE"""),1.0)</f>
        <v>1</v>
      </c>
      <c r="QM5">
        <f>IFERROR(__xludf.DUMMYFUNCTION("""COMPUTED_VALUE"""),1.0)</f>
        <v>1</v>
      </c>
      <c r="QN5">
        <f>IFERROR(__xludf.DUMMYFUNCTION("""COMPUTED_VALUE"""),1.0)</f>
        <v>1</v>
      </c>
      <c r="QO5">
        <f>IFERROR(__xludf.DUMMYFUNCTION("""COMPUTED_VALUE"""),1.0)</f>
        <v>1</v>
      </c>
      <c r="QP5">
        <f>IFERROR(__xludf.DUMMYFUNCTION("""COMPUTED_VALUE"""),1.0)</f>
        <v>1</v>
      </c>
      <c r="QQ5">
        <f>IFERROR(__xludf.DUMMYFUNCTION("""COMPUTED_VALUE"""),1.0)</f>
        <v>1</v>
      </c>
      <c r="QR5">
        <f>IFERROR(__xludf.DUMMYFUNCTION("""COMPUTED_VALUE"""),1.0)</f>
        <v>1</v>
      </c>
      <c r="QS5">
        <f>IFERROR(__xludf.DUMMYFUNCTION("""COMPUTED_VALUE"""),1.0)</f>
        <v>1</v>
      </c>
      <c r="QT5">
        <f>IFERROR(__xludf.DUMMYFUNCTION("""COMPUTED_VALUE"""),1.0)</f>
        <v>1</v>
      </c>
      <c r="QU5">
        <f>IFERROR(__xludf.DUMMYFUNCTION("""COMPUTED_VALUE"""),1.0)</f>
        <v>1</v>
      </c>
      <c r="QV5">
        <f>IFERROR(__xludf.DUMMYFUNCTION("""COMPUTED_VALUE"""),1.0)</f>
        <v>1</v>
      </c>
      <c r="QW5">
        <f>IFERROR(__xludf.DUMMYFUNCTION("""COMPUTED_VALUE"""),1.0)</f>
        <v>1</v>
      </c>
      <c r="QX5">
        <f>IFERROR(__xludf.DUMMYFUNCTION("""COMPUTED_VALUE"""),1.0)</f>
        <v>1</v>
      </c>
      <c r="QY5">
        <f>IFERROR(__xludf.DUMMYFUNCTION("""COMPUTED_VALUE"""),1.0)</f>
        <v>1</v>
      </c>
      <c r="QZ5">
        <f>IFERROR(__xludf.DUMMYFUNCTION("""COMPUTED_VALUE"""),1.0)</f>
        <v>1</v>
      </c>
      <c r="RA5">
        <f>IFERROR(__xludf.DUMMYFUNCTION("""COMPUTED_VALUE"""),1.0)</f>
        <v>1</v>
      </c>
      <c r="RB5">
        <f>IFERROR(__xludf.DUMMYFUNCTION("""COMPUTED_VALUE"""),1.0)</f>
        <v>1</v>
      </c>
      <c r="RC5">
        <f>IFERROR(__xludf.DUMMYFUNCTION("""COMPUTED_VALUE"""),1.0)</f>
        <v>1</v>
      </c>
      <c r="RD5">
        <f>IFERROR(__xludf.DUMMYFUNCTION("""COMPUTED_VALUE"""),1.0)</f>
        <v>1</v>
      </c>
      <c r="RE5">
        <f>IFERROR(__xludf.DUMMYFUNCTION("""COMPUTED_VALUE"""),1.0)</f>
        <v>1</v>
      </c>
      <c r="RF5">
        <f>IFERROR(__xludf.DUMMYFUNCTION("""COMPUTED_VALUE"""),1.0)</f>
        <v>1</v>
      </c>
      <c r="RG5">
        <f>IFERROR(__xludf.DUMMYFUNCTION("""COMPUTED_VALUE"""),1.0)</f>
        <v>1</v>
      </c>
      <c r="RH5">
        <f>IFERROR(__xludf.DUMMYFUNCTION("""COMPUTED_VALUE"""),1.0)</f>
        <v>1</v>
      </c>
      <c r="RI5">
        <f>IFERROR(__xludf.DUMMYFUNCTION("""COMPUTED_VALUE"""),1.0)</f>
        <v>1</v>
      </c>
      <c r="RJ5" t="str">
        <f>IFERROR(__xludf.DUMMYFUNCTION("""COMPUTED_VALUE"""),"x")</f>
        <v>x</v>
      </c>
      <c r="RK5">
        <f>IFERROR(__xludf.DUMMYFUNCTION("""COMPUTED_VALUE"""),1.0)</f>
        <v>1</v>
      </c>
      <c r="RL5">
        <f>IFERROR(__xludf.DUMMYFUNCTION("""COMPUTED_VALUE"""),1.0)</f>
        <v>1</v>
      </c>
      <c r="RM5">
        <f>IFERROR(__xludf.DUMMYFUNCTION("""COMPUTED_VALUE"""),1.0)</f>
        <v>1</v>
      </c>
      <c r="RN5">
        <f>IFERROR(__xludf.DUMMYFUNCTION("""COMPUTED_VALUE"""),1.0)</f>
        <v>1</v>
      </c>
      <c r="RO5">
        <f>IFERROR(__xludf.DUMMYFUNCTION("""COMPUTED_VALUE"""),1.0)</f>
        <v>1</v>
      </c>
      <c r="RP5">
        <f>IFERROR(__xludf.DUMMYFUNCTION("""COMPUTED_VALUE"""),1.0)</f>
        <v>1</v>
      </c>
      <c r="RQ5">
        <f>IFERROR(__xludf.DUMMYFUNCTION("""COMPUTED_VALUE"""),1.0)</f>
        <v>1</v>
      </c>
      <c r="RR5">
        <f>IFERROR(__xludf.DUMMYFUNCTION("""COMPUTED_VALUE"""),1.0)</f>
        <v>1</v>
      </c>
      <c r="RS5">
        <f>IFERROR(__xludf.DUMMYFUNCTION("""COMPUTED_VALUE"""),1.0)</f>
        <v>1</v>
      </c>
      <c r="RT5">
        <f>IFERROR(__xludf.DUMMYFUNCTION("""COMPUTED_VALUE"""),0.0)</f>
        <v>0</v>
      </c>
      <c r="RU5">
        <f>IFERROR(__xludf.DUMMYFUNCTION("""COMPUTED_VALUE"""),0.0)</f>
        <v>0</v>
      </c>
      <c r="RV5">
        <f>IFERROR(__xludf.DUMMYFUNCTION("""COMPUTED_VALUE"""),0.0)</f>
        <v>0</v>
      </c>
      <c r="RW5">
        <f>IFERROR(__xludf.DUMMYFUNCTION("""COMPUTED_VALUE"""),0.0)</f>
        <v>0</v>
      </c>
      <c r="RX5">
        <f>IFERROR(__xludf.DUMMYFUNCTION("""COMPUTED_VALUE"""),0.0)</f>
        <v>0</v>
      </c>
      <c r="RY5">
        <f>IFERROR(__xludf.DUMMYFUNCTION("""COMPUTED_VALUE"""),0.0)</f>
        <v>0</v>
      </c>
      <c r="RZ5">
        <f>IFERROR(__xludf.DUMMYFUNCTION("""COMPUTED_VALUE"""),0.0)</f>
        <v>0</v>
      </c>
      <c r="SA5">
        <f>IFERROR(__xludf.DUMMYFUNCTION("""COMPUTED_VALUE"""),0.0)</f>
        <v>0</v>
      </c>
      <c r="SB5">
        <f>IFERROR(__xludf.DUMMYFUNCTION("""COMPUTED_VALUE"""),0.0)</f>
        <v>0</v>
      </c>
      <c r="SC5">
        <f>IFERROR(__xludf.DUMMYFUNCTION("""COMPUTED_VALUE"""),0.0)</f>
        <v>0</v>
      </c>
      <c r="SD5">
        <f>IFERROR(__xludf.DUMMYFUNCTION("""COMPUTED_VALUE"""),0.0)</f>
        <v>0</v>
      </c>
      <c r="SE5">
        <f>IFERROR(__xludf.DUMMYFUNCTION("""COMPUTED_VALUE"""),0.0)</f>
        <v>0</v>
      </c>
      <c r="SF5">
        <f>IFERROR(__xludf.DUMMYFUNCTION("""COMPUTED_VALUE"""),0.0)</f>
        <v>0</v>
      </c>
      <c r="SG5">
        <f>IFERROR(__xludf.DUMMYFUNCTION("""COMPUTED_VALUE"""),0.0)</f>
        <v>0</v>
      </c>
      <c r="SH5">
        <f>IFERROR(__xludf.DUMMYFUNCTION("""COMPUTED_VALUE"""),0.0)</f>
        <v>0</v>
      </c>
      <c r="SI5">
        <f>IFERROR(__xludf.DUMMYFUNCTION("""COMPUTED_VALUE"""),0.0)</f>
        <v>0</v>
      </c>
      <c r="SJ5">
        <f>IFERROR(__xludf.DUMMYFUNCTION("""COMPUTED_VALUE"""),0.0)</f>
        <v>0</v>
      </c>
      <c r="SK5">
        <f>IFERROR(__xludf.DUMMYFUNCTION("""COMPUTED_VALUE"""),0.0)</f>
        <v>0</v>
      </c>
      <c r="SL5">
        <f>IFERROR(__xludf.DUMMYFUNCTION("""COMPUTED_VALUE"""),1.0)</f>
        <v>1</v>
      </c>
      <c r="SM5">
        <f>IFERROR(__xludf.DUMMYFUNCTION("""COMPUTED_VALUE"""),1.0)</f>
        <v>1</v>
      </c>
      <c r="SN5">
        <f>IFERROR(__xludf.DUMMYFUNCTION("""COMPUTED_VALUE"""),0.0)</f>
        <v>0</v>
      </c>
      <c r="SO5">
        <f>IFERROR(__xludf.DUMMYFUNCTION("""COMPUTED_VALUE"""),0.0)</f>
        <v>0</v>
      </c>
      <c r="SP5">
        <f>IFERROR(__xludf.DUMMYFUNCTION("""COMPUTED_VALUE"""),0.0)</f>
        <v>0</v>
      </c>
      <c r="SQ5">
        <f>IFERROR(__xludf.DUMMYFUNCTION("""COMPUTED_VALUE"""),0.0)</f>
        <v>0</v>
      </c>
      <c r="SR5">
        <f>IFERROR(__xludf.DUMMYFUNCTION("""COMPUTED_VALUE"""),0.0)</f>
        <v>0</v>
      </c>
      <c r="SS5">
        <f>IFERROR(__xludf.DUMMYFUNCTION("""COMPUTED_VALUE"""),0.0)</f>
        <v>0</v>
      </c>
      <c r="ST5">
        <f>IFERROR(__xludf.DUMMYFUNCTION("""COMPUTED_VALUE"""),0.0)</f>
        <v>0</v>
      </c>
      <c r="SU5">
        <f>IFERROR(__xludf.DUMMYFUNCTION("""COMPUTED_VALUE"""),0.0)</f>
        <v>0</v>
      </c>
      <c r="SV5">
        <f>IFERROR(__xludf.DUMMYFUNCTION("""COMPUTED_VALUE"""),0.0)</f>
        <v>0</v>
      </c>
      <c r="SW5">
        <f>IFERROR(__xludf.DUMMYFUNCTION("""COMPUTED_VALUE"""),0.0)</f>
        <v>0</v>
      </c>
      <c r="SX5">
        <f>IFERROR(__xludf.DUMMYFUNCTION("""COMPUTED_VALUE"""),0.0)</f>
        <v>0</v>
      </c>
      <c r="SY5">
        <f>IFERROR(__xludf.DUMMYFUNCTION("""COMPUTED_VALUE"""),0.0)</f>
        <v>0</v>
      </c>
      <c r="SZ5">
        <f>IFERROR(__xludf.DUMMYFUNCTION("""COMPUTED_VALUE"""),0.0)</f>
        <v>0</v>
      </c>
      <c r="TA5">
        <f>IFERROR(__xludf.DUMMYFUNCTION("""COMPUTED_VALUE"""),0.0)</f>
        <v>0</v>
      </c>
      <c r="TB5">
        <f>IFERROR(__xludf.DUMMYFUNCTION("""COMPUTED_VALUE"""),0.0)</f>
        <v>0</v>
      </c>
      <c r="TC5">
        <f>IFERROR(__xludf.DUMMYFUNCTION("""COMPUTED_VALUE"""),0.0)</f>
        <v>0</v>
      </c>
    </row>
    <row r="6">
      <c r="A6">
        <f>IFERROR(__xludf.DUMMYFUNCTION("""COMPUTED_VALUE"""),5.0)</f>
        <v>5</v>
      </c>
      <c r="B6" t="str">
        <f>IFERROR(__xludf.DUMMYFUNCTION("""COMPUTED_VALUE"""),"matejav")</f>
        <v>matejav</v>
      </c>
      <c r="C6" t="str">
        <f>IFERROR(__xludf.DUMMYFUNCTION("""COMPUTED_VALUE"""),"Mateja")</f>
        <v>Mateja</v>
      </c>
      <c r="D6" t="str">
        <f>IFERROR(__xludf.DUMMYFUNCTION("""COMPUTED_VALUE"""),"Vukelic")</f>
        <v>Vukelic</v>
      </c>
      <c r="E6">
        <f>IFERROR(__xludf.DUMMYFUNCTION("""COMPUTED_VALUE"""),296.0)</f>
        <v>296</v>
      </c>
      <c r="F6" t="str">
        <f>IFERROR(__xludf.DUMMYFUNCTION("""COMPUTED_VALUE"""),"ODOBREN")</f>
        <v>ODOBREN</v>
      </c>
      <c r="G6" t="str">
        <f>IFERROR(__xludf.DUMMYFUNCTION("""COMPUTED_VALUE"""),"Stari grad")</f>
        <v>Stari grad</v>
      </c>
      <c r="H6" t="str">
        <f>IFERROR(__xludf.DUMMYFUNCTION("""COMPUTED_VALUE"""),"Matematička gimnazija")</f>
        <v>Matematička gimnazija</v>
      </c>
      <c r="I6" t="str">
        <f>IFERROR(__xludf.DUMMYFUNCTION("""COMPUTED_VALUE"""),"OŠ 8.")</f>
        <v>OŠ 8.</v>
      </c>
      <c r="J6" t="str">
        <f>IFERROR(__xludf.DUMMYFUNCTION("""COMPUTED_VALUE"""),"B")</f>
        <v>B</v>
      </c>
      <c r="K6" t="str">
        <f>IFERROR(__xludf.DUMMYFUNCTION("""COMPUTED_VALUE"""),"Goran Jelić")</f>
        <v>Goran Jelić</v>
      </c>
      <c r="L6" t="str">
        <f>IFERROR(__xludf.DUMMYFUNCTION("""COMPUTED_VALUE"""),"x")</f>
        <v>x</v>
      </c>
      <c r="M6">
        <f>IFERROR(__xludf.DUMMYFUNCTION("""COMPUTED_VALUE"""),100.0)</f>
        <v>100</v>
      </c>
      <c r="N6">
        <f>IFERROR(__xludf.DUMMYFUNCTION("""COMPUTED_VALUE"""),13.0)</f>
        <v>13</v>
      </c>
      <c r="O6">
        <f>IFERROR(__xludf.DUMMYFUNCTION("""COMPUTED_VALUE"""),49.0)</f>
        <v>49</v>
      </c>
      <c r="P6" t="str">
        <f>IFERROR(__xludf.DUMMYFUNCTION("""COMPUTED_VALUE"""),"x")</f>
        <v>x</v>
      </c>
      <c r="Q6">
        <f>IFERROR(__xludf.DUMMYFUNCTION("""COMPUTED_VALUE"""),50.0)</f>
        <v>50</v>
      </c>
      <c r="R6">
        <f>IFERROR(__xludf.DUMMYFUNCTION("""COMPUTED_VALUE"""),35.0)</f>
        <v>35</v>
      </c>
      <c r="S6">
        <f>IFERROR(__xludf.DUMMYFUNCTION("""COMPUTED_VALUE"""),49.0)</f>
        <v>49</v>
      </c>
      <c r="T6" t="str">
        <f>IFERROR(__xludf.DUMMYFUNCTION("""COMPUTED_VALUE"""),"x")</f>
        <v>x</v>
      </c>
      <c r="U6" t="str">
        <f>IFERROR(__xludf.DUMMYFUNCTION("""COMPUTED_VALUE"""),"x")</f>
        <v>x</v>
      </c>
      <c r="V6" t="str">
        <f>IFERROR(__xludf.DUMMYFUNCTION("""COMPUTED_VALUE"""),"OK")</f>
        <v>OK</v>
      </c>
      <c r="W6" t="str">
        <f>IFERROR(__xludf.DUMMYFUNCTION("""COMPUTED_VALUE"""),"OK")</f>
        <v>OK</v>
      </c>
      <c r="X6" t="str">
        <f>IFERROR(__xludf.DUMMYFUNCTION("""COMPUTED_VALUE"""),"OK")</f>
        <v>OK</v>
      </c>
      <c r="Y6" t="str">
        <f>IFERROR(__xludf.DUMMYFUNCTION("""COMPUTED_VALUE"""),"OK")</f>
        <v>OK</v>
      </c>
      <c r="Z6" t="str">
        <f>IFERROR(__xludf.DUMMYFUNCTION("""COMPUTED_VALUE"""),"OK")</f>
        <v>OK</v>
      </c>
      <c r="AA6" t="str">
        <f>IFERROR(__xludf.DUMMYFUNCTION("""COMPUTED_VALUE"""),"OK")</f>
        <v>OK</v>
      </c>
      <c r="AB6" t="str">
        <f>IFERROR(__xludf.DUMMYFUNCTION("""COMPUTED_VALUE"""),"OK")</f>
        <v>OK</v>
      </c>
      <c r="AC6" t="str">
        <f>IFERROR(__xludf.DUMMYFUNCTION("""COMPUTED_VALUE"""),"OK")</f>
        <v>OK</v>
      </c>
      <c r="AD6" t="str">
        <f>IFERROR(__xludf.DUMMYFUNCTION("""COMPUTED_VALUE"""),"OK")</f>
        <v>OK</v>
      </c>
      <c r="AE6" t="str">
        <f>IFERROR(__xludf.DUMMYFUNCTION("""COMPUTED_VALUE"""),"OK")</f>
        <v>OK</v>
      </c>
      <c r="AF6" t="str">
        <f>IFERROR(__xludf.DUMMYFUNCTION("""COMPUTED_VALUE"""),"OK")</f>
        <v>OK</v>
      </c>
      <c r="AG6" t="str">
        <f>IFERROR(__xludf.DUMMYFUNCTION("""COMPUTED_VALUE"""),"OK")</f>
        <v>OK</v>
      </c>
      <c r="AH6" t="str">
        <f>IFERROR(__xludf.DUMMYFUNCTION("""COMPUTED_VALUE"""),"OK")</f>
        <v>OK</v>
      </c>
      <c r="AI6" t="str">
        <f>IFERROR(__xludf.DUMMYFUNCTION("""COMPUTED_VALUE"""),"OK")</f>
        <v>OK</v>
      </c>
      <c r="AJ6" t="str">
        <f>IFERROR(__xludf.DUMMYFUNCTION("""COMPUTED_VALUE"""),"OK")</f>
        <v>OK</v>
      </c>
      <c r="AK6" t="str">
        <f>IFERROR(__xludf.DUMMYFUNCTION("""COMPUTED_VALUE"""),"OK")</f>
        <v>OK</v>
      </c>
      <c r="AL6" t="str">
        <f>IFERROR(__xludf.DUMMYFUNCTION("""COMPUTED_VALUE"""),"OK")</f>
        <v>OK</v>
      </c>
      <c r="AM6" t="str">
        <f>IFERROR(__xludf.DUMMYFUNCTION("""COMPUTED_VALUE"""),"OK")</f>
        <v>OK</v>
      </c>
      <c r="AN6" t="str">
        <f>IFERROR(__xludf.DUMMYFUNCTION("""COMPUTED_VALUE"""),"OK")</f>
        <v>OK</v>
      </c>
      <c r="AO6" t="str">
        <f>IFERROR(__xludf.DUMMYFUNCTION("""COMPUTED_VALUE"""),"OK")</f>
        <v>OK</v>
      </c>
      <c r="AP6" t="str">
        <f>IFERROR(__xludf.DUMMYFUNCTION("""COMPUTED_VALUE"""),"x")</f>
        <v>x</v>
      </c>
      <c r="AQ6" t="str">
        <f>IFERROR(__xludf.DUMMYFUNCTION("""COMPUTED_VALUE"""),"OK")</f>
        <v>OK</v>
      </c>
      <c r="AR6" t="str">
        <f>IFERROR(__xludf.DUMMYFUNCTION("""COMPUTED_VALUE"""),"OK")</f>
        <v>OK</v>
      </c>
      <c r="AS6" t="str">
        <f>IFERROR(__xludf.DUMMYFUNCTION("""COMPUTED_VALUE"""),"OK")</f>
        <v>OK</v>
      </c>
      <c r="AT6" t="str">
        <f>IFERROR(__xludf.DUMMYFUNCTION("""COMPUTED_VALUE"""),"OK")</f>
        <v>OK</v>
      </c>
      <c r="AU6" t="str">
        <f>IFERROR(__xludf.DUMMYFUNCTION("""COMPUTED_VALUE"""),"OK")</f>
        <v>OK</v>
      </c>
      <c r="AV6" t="str">
        <f>IFERROR(__xludf.DUMMYFUNCTION("""COMPUTED_VALUE"""),"OK")</f>
        <v>OK</v>
      </c>
      <c r="AW6" t="str">
        <f>IFERROR(__xludf.DUMMYFUNCTION("""COMPUTED_VALUE"""),"OK")</f>
        <v>OK</v>
      </c>
      <c r="AX6" t="str">
        <f>IFERROR(__xludf.DUMMYFUNCTION("""COMPUTED_VALUE"""),"OK")</f>
        <v>OK</v>
      </c>
      <c r="AY6" t="str">
        <f>IFERROR(__xludf.DUMMYFUNCTION("""COMPUTED_VALUE"""),"RTE")</f>
        <v>RTE</v>
      </c>
      <c r="AZ6" t="str">
        <f>IFERROR(__xludf.DUMMYFUNCTION("""COMPUTED_VALUE"""),"RTE")</f>
        <v>RTE</v>
      </c>
      <c r="BA6" t="str">
        <f>IFERROR(__xludf.DUMMYFUNCTION("""COMPUTED_VALUE"""),"RTE")</f>
        <v>RTE</v>
      </c>
      <c r="BB6" t="str">
        <f>IFERROR(__xludf.DUMMYFUNCTION("""COMPUTED_VALUE"""),"RTE")</f>
        <v>RTE</v>
      </c>
      <c r="BC6" t="str">
        <f>IFERROR(__xludf.DUMMYFUNCTION("""COMPUTED_VALUE"""),"RTE")</f>
        <v>RTE</v>
      </c>
      <c r="BD6" t="str">
        <f>IFERROR(__xludf.DUMMYFUNCTION("""COMPUTED_VALUE"""),"RTE")</f>
        <v>RTE</v>
      </c>
      <c r="BE6" t="str">
        <f>IFERROR(__xludf.DUMMYFUNCTION("""COMPUTED_VALUE"""),"RTE")</f>
        <v>RTE</v>
      </c>
      <c r="BF6" t="str">
        <f>IFERROR(__xludf.DUMMYFUNCTION("""COMPUTED_VALUE"""),"RTE")</f>
        <v>RTE</v>
      </c>
      <c r="BG6" t="str">
        <f>IFERROR(__xludf.DUMMYFUNCTION("""COMPUTED_VALUE"""),"RTE")</f>
        <v>RTE</v>
      </c>
      <c r="BH6" t="str">
        <f>IFERROR(__xludf.DUMMYFUNCTION("""COMPUTED_VALUE"""),"RTE")</f>
        <v>RTE</v>
      </c>
      <c r="BI6" t="str">
        <f>IFERROR(__xludf.DUMMYFUNCTION("""COMPUTED_VALUE"""),"RTE")</f>
        <v>RTE</v>
      </c>
      <c r="BJ6" t="str">
        <f>IFERROR(__xludf.DUMMYFUNCTION("""COMPUTED_VALUE"""),"RTE")</f>
        <v>RTE</v>
      </c>
      <c r="BK6" t="str">
        <f>IFERROR(__xludf.DUMMYFUNCTION("""COMPUTED_VALUE"""),"RTE")</f>
        <v>RTE</v>
      </c>
      <c r="BL6" t="str">
        <f>IFERROR(__xludf.DUMMYFUNCTION("""COMPUTED_VALUE"""),"RTE")</f>
        <v>RTE</v>
      </c>
      <c r="BM6" t="str">
        <f>IFERROR(__xludf.DUMMYFUNCTION("""COMPUTED_VALUE"""),"RTE")</f>
        <v>RTE</v>
      </c>
      <c r="BN6" t="str">
        <f>IFERROR(__xludf.DUMMYFUNCTION("""COMPUTED_VALUE"""),"RTE")</f>
        <v>RTE</v>
      </c>
      <c r="BO6" t="str">
        <f>IFERROR(__xludf.DUMMYFUNCTION("""COMPUTED_VALUE"""),"RTE")</f>
        <v>RTE</v>
      </c>
      <c r="BP6" t="str">
        <f>IFERROR(__xludf.DUMMYFUNCTION("""COMPUTED_VALUE"""),"RTE")</f>
        <v>RTE</v>
      </c>
      <c r="BQ6" t="str">
        <f>IFERROR(__xludf.DUMMYFUNCTION("""COMPUTED_VALUE"""),"RTE")</f>
        <v>RTE</v>
      </c>
      <c r="BR6" t="str">
        <f>IFERROR(__xludf.DUMMYFUNCTION("""COMPUTED_VALUE"""),"RTE")</f>
        <v>RTE</v>
      </c>
      <c r="BS6" t="str">
        <f>IFERROR(__xludf.DUMMYFUNCTION("""COMPUTED_VALUE"""),"RTE")</f>
        <v>RTE</v>
      </c>
      <c r="BT6" t="str">
        <f>IFERROR(__xludf.DUMMYFUNCTION("""COMPUTED_VALUE"""),"RTE")</f>
        <v>RTE</v>
      </c>
      <c r="BU6" t="str">
        <f>IFERROR(__xludf.DUMMYFUNCTION("""COMPUTED_VALUE"""),"RTE")</f>
        <v>RTE</v>
      </c>
      <c r="BV6" t="str">
        <f>IFERROR(__xludf.DUMMYFUNCTION("""COMPUTED_VALUE"""),"RTE")</f>
        <v>RTE</v>
      </c>
      <c r="BW6" t="str">
        <f>IFERROR(__xludf.DUMMYFUNCTION("""COMPUTED_VALUE"""),"RTE")</f>
        <v>RTE</v>
      </c>
      <c r="BX6" t="str">
        <f>IFERROR(__xludf.DUMMYFUNCTION("""COMPUTED_VALUE"""),"RTE")</f>
        <v>RTE</v>
      </c>
      <c r="BY6" t="str">
        <f>IFERROR(__xludf.DUMMYFUNCTION("""COMPUTED_VALUE"""),"RTE")</f>
        <v>RTE</v>
      </c>
      <c r="BZ6" t="str">
        <f>IFERROR(__xludf.DUMMYFUNCTION("""COMPUTED_VALUE"""),"RTE")</f>
        <v>RTE</v>
      </c>
      <c r="CA6" t="str">
        <f>IFERROR(__xludf.DUMMYFUNCTION("""COMPUTED_VALUE"""),"RTE")</f>
        <v>RTE</v>
      </c>
      <c r="CB6" t="str">
        <f>IFERROR(__xludf.DUMMYFUNCTION("""COMPUTED_VALUE"""),"RTE")</f>
        <v>RTE</v>
      </c>
      <c r="CC6" t="str">
        <f>IFERROR(__xludf.DUMMYFUNCTION("""COMPUTED_VALUE"""),"RTE")</f>
        <v>RTE</v>
      </c>
      <c r="CD6" t="str">
        <f>IFERROR(__xludf.DUMMYFUNCTION("""COMPUTED_VALUE"""),"RTE")</f>
        <v>RTE</v>
      </c>
      <c r="CE6" t="str">
        <f>IFERROR(__xludf.DUMMYFUNCTION("""COMPUTED_VALUE"""),"RTE")</f>
        <v>RTE</v>
      </c>
      <c r="CF6" t="str">
        <f>IFERROR(__xludf.DUMMYFUNCTION("""COMPUTED_VALUE"""),"RTE")</f>
        <v>RTE</v>
      </c>
      <c r="CG6" t="str">
        <f>IFERROR(__xludf.DUMMYFUNCTION("""COMPUTED_VALUE"""),"RTE")</f>
        <v>RTE</v>
      </c>
      <c r="CH6" t="str">
        <f>IFERROR(__xludf.DUMMYFUNCTION("""COMPUTED_VALUE"""),"RTE")</f>
        <v>RTE</v>
      </c>
      <c r="CI6" t="str">
        <f>IFERROR(__xludf.DUMMYFUNCTION("""COMPUTED_VALUE"""),"RTE")</f>
        <v>RTE</v>
      </c>
      <c r="CJ6" t="str">
        <f>IFERROR(__xludf.DUMMYFUNCTION("""COMPUTED_VALUE"""),"RTE")</f>
        <v>RTE</v>
      </c>
      <c r="CK6" t="str">
        <f>IFERROR(__xludf.DUMMYFUNCTION("""COMPUTED_VALUE"""),"RTE")</f>
        <v>RTE</v>
      </c>
      <c r="CL6" t="str">
        <f>IFERROR(__xludf.DUMMYFUNCTION("""COMPUTED_VALUE"""),"RTE")</f>
        <v>RTE</v>
      </c>
      <c r="CM6" t="str">
        <f>IFERROR(__xludf.DUMMYFUNCTION("""COMPUTED_VALUE"""),"RTE")</f>
        <v>RTE</v>
      </c>
      <c r="CN6" t="str">
        <f>IFERROR(__xludf.DUMMYFUNCTION("""COMPUTED_VALUE"""),"RTE")</f>
        <v>RTE</v>
      </c>
      <c r="CO6" t="str">
        <f>IFERROR(__xludf.DUMMYFUNCTION("""COMPUTED_VALUE"""),"RTE")</f>
        <v>RTE</v>
      </c>
      <c r="CP6" t="str">
        <f>IFERROR(__xludf.DUMMYFUNCTION("""COMPUTED_VALUE"""),"RTE")</f>
        <v>RTE</v>
      </c>
      <c r="CQ6" t="str">
        <f>IFERROR(__xludf.DUMMYFUNCTION("""COMPUTED_VALUE"""),"RTE")</f>
        <v>RTE</v>
      </c>
      <c r="CR6" t="str">
        <f>IFERROR(__xludf.DUMMYFUNCTION("""COMPUTED_VALUE"""),"RTE")</f>
        <v>RTE</v>
      </c>
      <c r="CS6" t="str">
        <f>IFERROR(__xludf.DUMMYFUNCTION("""COMPUTED_VALUE"""),"RTE")</f>
        <v>RTE</v>
      </c>
      <c r="CT6" t="str">
        <f>IFERROR(__xludf.DUMMYFUNCTION("""COMPUTED_VALUE"""),"RTE")</f>
        <v>RTE</v>
      </c>
      <c r="CU6" t="str">
        <f>IFERROR(__xludf.DUMMYFUNCTION("""COMPUTED_VALUE"""),"RTE")</f>
        <v>RTE</v>
      </c>
      <c r="CV6" t="str">
        <f>IFERROR(__xludf.DUMMYFUNCTION("""COMPUTED_VALUE"""),"RTE")</f>
        <v>RTE</v>
      </c>
      <c r="CW6" t="str">
        <f>IFERROR(__xludf.DUMMYFUNCTION("""COMPUTED_VALUE"""),"RTE")</f>
        <v>RTE</v>
      </c>
      <c r="CX6" t="str">
        <f>IFERROR(__xludf.DUMMYFUNCTION("""COMPUTED_VALUE"""),"RTE")</f>
        <v>RTE</v>
      </c>
      <c r="CY6" t="str">
        <f>IFERROR(__xludf.DUMMYFUNCTION("""COMPUTED_VALUE"""),"RTE")</f>
        <v>RTE</v>
      </c>
      <c r="CZ6" t="str">
        <f>IFERROR(__xludf.DUMMYFUNCTION("""COMPUTED_VALUE"""),"x")</f>
        <v>x</v>
      </c>
      <c r="DA6" t="str">
        <f>IFERROR(__xludf.DUMMYFUNCTION("""COMPUTED_VALUE"""),"WA")</f>
        <v>WA</v>
      </c>
      <c r="DB6" t="str">
        <f>IFERROR(__xludf.DUMMYFUNCTION("""COMPUTED_VALUE"""),"OK")</f>
        <v>OK</v>
      </c>
      <c r="DC6" t="str">
        <f>IFERROR(__xludf.DUMMYFUNCTION("""COMPUTED_VALUE"""),"OK")</f>
        <v>OK</v>
      </c>
      <c r="DD6" t="str">
        <f>IFERROR(__xludf.DUMMYFUNCTION("""COMPUTED_VALUE"""),"OK")</f>
        <v>OK</v>
      </c>
      <c r="DE6" t="str">
        <f>IFERROR(__xludf.DUMMYFUNCTION("""COMPUTED_VALUE"""),"OK")</f>
        <v>OK</v>
      </c>
      <c r="DF6" t="str">
        <f>IFERROR(__xludf.DUMMYFUNCTION("""COMPUTED_VALUE"""),"OK")</f>
        <v>OK</v>
      </c>
      <c r="DG6" t="str">
        <f>IFERROR(__xludf.DUMMYFUNCTION("""COMPUTED_VALUE"""),"OK")</f>
        <v>OK</v>
      </c>
      <c r="DH6" t="str">
        <f>IFERROR(__xludf.DUMMYFUNCTION("""COMPUTED_VALUE"""),"OK")</f>
        <v>OK</v>
      </c>
      <c r="DI6" t="str">
        <f>IFERROR(__xludf.DUMMYFUNCTION("""COMPUTED_VALUE"""),"OK")</f>
        <v>OK</v>
      </c>
      <c r="DJ6" t="str">
        <f>IFERROR(__xludf.DUMMYFUNCTION("""COMPUTED_VALUE"""),"OK")</f>
        <v>OK</v>
      </c>
      <c r="DK6" t="str">
        <f>IFERROR(__xludf.DUMMYFUNCTION("""COMPUTED_VALUE"""),"OK")</f>
        <v>OK</v>
      </c>
      <c r="DL6" t="str">
        <f>IFERROR(__xludf.DUMMYFUNCTION("""COMPUTED_VALUE"""),"OK")</f>
        <v>OK</v>
      </c>
      <c r="DM6" t="str">
        <f>IFERROR(__xludf.DUMMYFUNCTION("""COMPUTED_VALUE"""),"OK")</f>
        <v>OK</v>
      </c>
      <c r="DN6" t="str">
        <f>IFERROR(__xludf.DUMMYFUNCTION("""COMPUTED_VALUE"""),"OK")</f>
        <v>OK</v>
      </c>
      <c r="DO6" t="str">
        <f>IFERROR(__xludf.DUMMYFUNCTION("""COMPUTED_VALUE"""),"OK")</f>
        <v>OK</v>
      </c>
      <c r="DP6" t="str">
        <f>IFERROR(__xludf.DUMMYFUNCTION("""COMPUTED_VALUE"""),"OK")</f>
        <v>OK</v>
      </c>
      <c r="DQ6" t="str">
        <f>IFERROR(__xludf.DUMMYFUNCTION("""COMPUTED_VALUE"""),"OK")</f>
        <v>OK</v>
      </c>
      <c r="DR6" t="str">
        <f>IFERROR(__xludf.DUMMYFUNCTION("""COMPUTED_VALUE"""),"OK")</f>
        <v>OK</v>
      </c>
      <c r="DS6" t="str">
        <f>IFERROR(__xludf.DUMMYFUNCTION("""COMPUTED_VALUE"""),"OK")</f>
        <v>OK</v>
      </c>
      <c r="DT6" t="str">
        <f>IFERROR(__xludf.DUMMYFUNCTION("""COMPUTED_VALUE"""),"OK")</f>
        <v>OK</v>
      </c>
      <c r="DU6" t="str">
        <f>IFERROR(__xludf.DUMMYFUNCTION("""COMPUTED_VALUE"""),"OK")</f>
        <v>OK</v>
      </c>
      <c r="DV6" t="str">
        <f>IFERROR(__xludf.DUMMYFUNCTION("""COMPUTED_VALUE"""),"OK")</f>
        <v>OK</v>
      </c>
      <c r="DW6" t="str">
        <f>IFERROR(__xludf.DUMMYFUNCTION("""COMPUTED_VALUE"""),"OK")</f>
        <v>OK</v>
      </c>
      <c r="DX6" t="str">
        <f>IFERROR(__xludf.DUMMYFUNCTION("""COMPUTED_VALUE"""),"OK")</f>
        <v>OK</v>
      </c>
      <c r="DY6" t="str">
        <f>IFERROR(__xludf.DUMMYFUNCTION("""COMPUTED_VALUE"""),"OK")</f>
        <v>OK</v>
      </c>
      <c r="DZ6" t="str">
        <f>IFERROR(__xludf.DUMMYFUNCTION("""COMPUTED_VALUE"""),"OK")</f>
        <v>OK</v>
      </c>
      <c r="EA6" t="str">
        <f>IFERROR(__xludf.DUMMYFUNCTION("""COMPUTED_VALUE"""),"OK")</f>
        <v>OK</v>
      </c>
      <c r="EB6" t="str">
        <f>IFERROR(__xludf.DUMMYFUNCTION("""COMPUTED_VALUE"""),"OK")</f>
        <v>OK</v>
      </c>
      <c r="EC6" t="str">
        <f>IFERROR(__xludf.DUMMYFUNCTION("""COMPUTED_VALUE"""),"OK")</f>
        <v>OK</v>
      </c>
      <c r="ED6" t="str">
        <f>IFERROR(__xludf.DUMMYFUNCTION("""COMPUTED_VALUE"""),"OK")</f>
        <v>OK</v>
      </c>
      <c r="EE6" t="str">
        <f>IFERROR(__xludf.DUMMYFUNCTION("""COMPUTED_VALUE"""),"OK")</f>
        <v>OK</v>
      </c>
      <c r="EF6" t="str">
        <f>IFERROR(__xludf.DUMMYFUNCTION("""COMPUTED_VALUE"""),"OK")</f>
        <v>OK</v>
      </c>
      <c r="EG6" t="str">
        <f>IFERROR(__xludf.DUMMYFUNCTION("""COMPUTED_VALUE"""),"OK")</f>
        <v>OK</v>
      </c>
      <c r="EH6" t="str">
        <f>IFERROR(__xludf.DUMMYFUNCTION("""COMPUTED_VALUE"""),"OK")</f>
        <v>OK</v>
      </c>
      <c r="EI6" t="str">
        <f>IFERROR(__xludf.DUMMYFUNCTION("""COMPUTED_VALUE"""),"OK")</f>
        <v>OK</v>
      </c>
      <c r="EJ6" t="str">
        <f>IFERROR(__xludf.DUMMYFUNCTION("""COMPUTED_VALUE"""),"WA")</f>
        <v>WA</v>
      </c>
      <c r="EK6" t="str">
        <f>IFERROR(__xludf.DUMMYFUNCTION("""COMPUTED_VALUE"""),"OK")</f>
        <v>OK</v>
      </c>
      <c r="EL6" t="str">
        <f>IFERROR(__xludf.DUMMYFUNCTION("""COMPUTED_VALUE"""),"WA")</f>
        <v>WA</v>
      </c>
      <c r="EM6" t="str">
        <f>IFERROR(__xludf.DUMMYFUNCTION("""COMPUTED_VALUE"""),"WA")</f>
        <v>WA</v>
      </c>
      <c r="EN6" t="str">
        <f>IFERROR(__xludf.DUMMYFUNCTION("""COMPUTED_VALUE"""),"WA")</f>
        <v>WA</v>
      </c>
      <c r="EO6" t="str">
        <f>IFERROR(__xludf.DUMMYFUNCTION("""COMPUTED_VALUE"""),"WA")</f>
        <v>WA</v>
      </c>
      <c r="EP6" t="str">
        <f>IFERROR(__xludf.DUMMYFUNCTION("""COMPUTED_VALUE"""),"WA")</f>
        <v>WA</v>
      </c>
      <c r="EQ6" t="str">
        <f>IFERROR(__xludf.DUMMYFUNCTION("""COMPUTED_VALUE"""),"WA")</f>
        <v>WA</v>
      </c>
      <c r="ER6" t="str">
        <f>IFERROR(__xludf.DUMMYFUNCTION("""COMPUTED_VALUE"""),"WA")</f>
        <v>WA</v>
      </c>
      <c r="ES6" t="str">
        <f>IFERROR(__xludf.DUMMYFUNCTION("""COMPUTED_VALUE"""),"WA")</f>
        <v>WA</v>
      </c>
      <c r="ET6" t="str">
        <f>IFERROR(__xludf.DUMMYFUNCTION("""COMPUTED_VALUE"""),"WA")</f>
        <v>WA</v>
      </c>
      <c r="EU6" t="str">
        <f>IFERROR(__xludf.DUMMYFUNCTION("""COMPUTED_VALUE"""),"WA")</f>
        <v>WA</v>
      </c>
      <c r="EV6" t="str">
        <f>IFERROR(__xludf.DUMMYFUNCTION("""COMPUTED_VALUE"""),"WA")</f>
        <v>WA</v>
      </c>
      <c r="EW6" t="str">
        <f>IFERROR(__xludf.DUMMYFUNCTION("""COMPUTED_VALUE"""),"WA")</f>
        <v>WA</v>
      </c>
      <c r="EX6" t="str">
        <f>IFERROR(__xludf.DUMMYFUNCTION("""COMPUTED_VALUE"""),"WA")</f>
        <v>WA</v>
      </c>
      <c r="EY6" t="str">
        <f>IFERROR(__xludf.DUMMYFUNCTION("""COMPUTED_VALUE"""),"WA")</f>
        <v>WA</v>
      </c>
      <c r="EZ6" t="str">
        <f>IFERROR(__xludf.DUMMYFUNCTION("""COMPUTED_VALUE"""),"WA")</f>
        <v>WA</v>
      </c>
      <c r="FA6" t="str">
        <f>IFERROR(__xludf.DUMMYFUNCTION("""COMPUTED_VALUE"""),"WA")</f>
        <v>WA</v>
      </c>
      <c r="FB6" t="str">
        <f>IFERROR(__xludf.DUMMYFUNCTION("""COMPUTED_VALUE"""),"WA")</f>
        <v>WA</v>
      </c>
      <c r="FC6" t="str">
        <f>IFERROR(__xludf.DUMMYFUNCTION("""COMPUTED_VALUE"""),"OK")</f>
        <v>OK</v>
      </c>
      <c r="FD6" t="str">
        <f>IFERROR(__xludf.DUMMYFUNCTION("""COMPUTED_VALUE"""),"WA")</f>
        <v>WA</v>
      </c>
      <c r="FE6" t="str">
        <f>IFERROR(__xludf.DUMMYFUNCTION("""COMPUTED_VALUE"""),"WA")</f>
        <v>WA</v>
      </c>
      <c r="FF6" t="str">
        <f>IFERROR(__xludf.DUMMYFUNCTION("""COMPUTED_VALUE"""),"WA")</f>
        <v>WA</v>
      </c>
      <c r="FG6" t="str">
        <f>IFERROR(__xludf.DUMMYFUNCTION("""COMPUTED_VALUE"""),"x")</f>
        <v>x</v>
      </c>
      <c r="FH6" t="str">
        <f>IFERROR(__xludf.DUMMYFUNCTION("""COMPUTED_VALUE"""),"OK")</f>
        <v>OK</v>
      </c>
      <c r="FI6" t="str">
        <f>IFERROR(__xludf.DUMMYFUNCTION("""COMPUTED_VALUE"""),"OK")</f>
        <v>OK</v>
      </c>
      <c r="FJ6" t="str">
        <f>IFERROR(__xludf.DUMMYFUNCTION("""COMPUTED_VALUE"""),"WA")</f>
        <v>WA</v>
      </c>
      <c r="FK6" t="str">
        <f>IFERROR(__xludf.DUMMYFUNCTION("""COMPUTED_VALUE"""),"WA")</f>
        <v>WA</v>
      </c>
      <c r="FL6" t="str">
        <f>IFERROR(__xludf.DUMMYFUNCTION("""COMPUTED_VALUE"""),"x")</f>
        <v>x</v>
      </c>
      <c r="FM6" t="str">
        <f>IFERROR(__xludf.DUMMYFUNCTION("""COMPUTED_VALUE"""),"OK")</f>
        <v>OK</v>
      </c>
      <c r="FN6" t="str">
        <f>IFERROR(__xludf.DUMMYFUNCTION("""COMPUTED_VALUE"""),"OK")</f>
        <v>OK</v>
      </c>
      <c r="FO6" t="str">
        <f>IFERROR(__xludf.DUMMYFUNCTION("""COMPUTED_VALUE"""),"OK")</f>
        <v>OK</v>
      </c>
      <c r="FP6" t="str">
        <f>IFERROR(__xludf.DUMMYFUNCTION("""COMPUTED_VALUE"""),"OK")</f>
        <v>OK</v>
      </c>
      <c r="FQ6" t="str">
        <f>IFERROR(__xludf.DUMMYFUNCTION("""COMPUTED_VALUE"""),"OK")</f>
        <v>OK</v>
      </c>
      <c r="FR6" t="str">
        <f>IFERROR(__xludf.DUMMYFUNCTION("""COMPUTED_VALUE"""),"OK")</f>
        <v>OK</v>
      </c>
      <c r="FS6" t="str">
        <f>IFERROR(__xludf.DUMMYFUNCTION("""COMPUTED_VALUE"""),"OK")</f>
        <v>OK</v>
      </c>
      <c r="FT6" t="str">
        <f>IFERROR(__xludf.DUMMYFUNCTION("""COMPUTED_VALUE"""),"OK")</f>
        <v>OK</v>
      </c>
      <c r="FU6" t="str">
        <f>IFERROR(__xludf.DUMMYFUNCTION("""COMPUTED_VALUE"""),"OK")</f>
        <v>OK</v>
      </c>
      <c r="FV6" t="str">
        <f>IFERROR(__xludf.DUMMYFUNCTION("""COMPUTED_VALUE"""),"OK")</f>
        <v>OK</v>
      </c>
      <c r="FW6" t="str">
        <f>IFERROR(__xludf.DUMMYFUNCTION("""COMPUTED_VALUE"""),"OK")</f>
        <v>OK</v>
      </c>
      <c r="FX6" t="str">
        <f>IFERROR(__xludf.DUMMYFUNCTION("""COMPUTED_VALUE"""),"OK")</f>
        <v>OK</v>
      </c>
      <c r="FY6" t="str">
        <f>IFERROR(__xludf.DUMMYFUNCTION("""COMPUTED_VALUE"""),"OK")</f>
        <v>OK</v>
      </c>
      <c r="FZ6" t="str">
        <f>IFERROR(__xludf.DUMMYFUNCTION("""COMPUTED_VALUE"""),"OK")</f>
        <v>OK</v>
      </c>
      <c r="GA6" t="str">
        <f>IFERROR(__xludf.DUMMYFUNCTION("""COMPUTED_VALUE"""),"OK")</f>
        <v>OK</v>
      </c>
      <c r="GB6" t="str">
        <f>IFERROR(__xludf.DUMMYFUNCTION("""COMPUTED_VALUE"""),"OK")</f>
        <v>OK</v>
      </c>
      <c r="GC6" t="str">
        <f>IFERROR(__xludf.DUMMYFUNCTION("""COMPUTED_VALUE"""),"OK")</f>
        <v>OK</v>
      </c>
      <c r="GD6" t="str">
        <f>IFERROR(__xludf.DUMMYFUNCTION("""COMPUTED_VALUE"""),"OK")</f>
        <v>OK</v>
      </c>
      <c r="GE6" t="str">
        <f>IFERROR(__xludf.DUMMYFUNCTION("""COMPUTED_VALUE"""),"OK")</f>
        <v>OK</v>
      </c>
      <c r="GF6" t="str">
        <f>IFERROR(__xludf.DUMMYFUNCTION("""COMPUTED_VALUE"""),"OK")</f>
        <v>OK</v>
      </c>
      <c r="GG6" t="str">
        <f>IFERROR(__xludf.DUMMYFUNCTION("""COMPUTED_VALUE"""),"OK")</f>
        <v>OK</v>
      </c>
      <c r="GH6" t="str">
        <f>IFERROR(__xludf.DUMMYFUNCTION("""COMPUTED_VALUE"""),"OK")</f>
        <v>OK</v>
      </c>
      <c r="GI6" t="str">
        <f>IFERROR(__xludf.DUMMYFUNCTION("""COMPUTED_VALUE"""),"OK")</f>
        <v>OK</v>
      </c>
      <c r="GJ6" t="str">
        <f>IFERROR(__xludf.DUMMYFUNCTION("""COMPUTED_VALUE"""),"OK")</f>
        <v>OK</v>
      </c>
      <c r="GK6" t="str">
        <f>IFERROR(__xludf.DUMMYFUNCTION("""COMPUTED_VALUE"""),"OK")</f>
        <v>OK</v>
      </c>
      <c r="GL6" t="str">
        <f>IFERROR(__xludf.DUMMYFUNCTION("""COMPUTED_VALUE"""),"OK")</f>
        <v>OK</v>
      </c>
      <c r="GM6" t="str">
        <f>IFERROR(__xludf.DUMMYFUNCTION("""COMPUTED_VALUE"""),"OK")</f>
        <v>OK</v>
      </c>
      <c r="GN6" t="str">
        <f>IFERROR(__xludf.DUMMYFUNCTION("""COMPUTED_VALUE"""),"OK")</f>
        <v>OK</v>
      </c>
      <c r="GO6" t="str">
        <f>IFERROR(__xludf.DUMMYFUNCTION("""COMPUTED_VALUE"""),"OK")</f>
        <v>OK</v>
      </c>
      <c r="GP6" t="str">
        <f>IFERROR(__xludf.DUMMYFUNCTION("""COMPUTED_VALUE"""),"OK")</f>
        <v>OK</v>
      </c>
      <c r="GQ6" t="str">
        <f>IFERROR(__xludf.DUMMYFUNCTION("""COMPUTED_VALUE"""),"OK")</f>
        <v>OK</v>
      </c>
      <c r="GR6" t="str">
        <f>IFERROR(__xludf.DUMMYFUNCTION("""COMPUTED_VALUE"""),"OK")</f>
        <v>OK</v>
      </c>
      <c r="GS6" t="str">
        <f>IFERROR(__xludf.DUMMYFUNCTION("""COMPUTED_VALUE"""),"OK")</f>
        <v>OK</v>
      </c>
      <c r="GT6" t="str">
        <f>IFERROR(__xludf.DUMMYFUNCTION("""COMPUTED_VALUE"""),"OK")</f>
        <v>OK</v>
      </c>
      <c r="GU6" t="str">
        <f>IFERROR(__xludf.DUMMYFUNCTION("""COMPUTED_VALUE"""),"TLE")</f>
        <v>TLE</v>
      </c>
      <c r="GV6" t="str">
        <f>IFERROR(__xludf.DUMMYFUNCTION("""COMPUTED_VALUE"""),"TLE")</f>
        <v>TLE</v>
      </c>
      <c r="GW6" t="str">
        <f>IFERROR(__xludf.DUMMYFUNCTION("""COMPUTED_VALUE"""),"TLE")</f>
        <v>TLE</v>
      </c>
      <c r="GX6" t="str">
        <f>IFERROR(__xludf.DUMMYFUNCTION("""COMPUTED_VALUE"""),"TLE")</f>
        <v>TLE</v>
      </c>
      <c r="GY6" t="str">
        <f>IFERROR(__xludf.DUMMYFUNCTION("""COMPUTED_VALUE"""),"TLE")</f>
        <v>TLE</v>
      </c>
      <c r="GZ6" t="str">
        <f>IFERROR(__xludf.DUMMYFUNCTION("""COMPUTED_VALUE"""),"TLE")</f>
        <v>TLE</v>
      </c>
      <c r="HA6" t="str">
        <f>IFERROR(__xludf.DUMMYFUNCTION("""COMPUTED_VALUE"""),"TLE")</f>
        <v>TLE</v>
      </c>
      <c r="HB6" t="str">
        <f>IFERROR(__xludf.DUMMYFUNCTION("""COMPUTED_VALUE"""),"TLE")</f>
        <v>TLE</v>
      </c>
      <c r="HC6" t="str">
        <f>IFERROR(__xludf.DUMMYFUNCTION("""COMPUTED_VALUE"""),"TLE")</f>
        <v>TLE</v>
      </c>
      <c r="HD6" t="str">
        <f>IFERROR(__xludf.DUMMYFUNCTION("""COMPUTED_VALUE"""),"TLE")</f>
        <v>TLE</v>
      </c>
      <c r="HE6" t="str">
        <f>IFERROR(__xludf.DUMMYFUNCTION("""COMPUTED_VALUE"""),"TLE")</f>
        <v>TLE</v>
      </c>
      <c r="HF6" t="str">
        <f>IFERROR(__xludf.DUMMYFUNCTION("""COMPUTED_VALUE"""),"TLE")</f>
        <v>TLE</v>
      </c>
      <c r="HG6" t="str">
        <f>IFERROR(__xludf.DUMMYFUNCTION("""COMPUTED_VALUE"""),"TLE")</f>
        <v>TLE</v>
      </c>
      <c r="HH6" t="str">
        <f>IFERROR(__xludf.DUMMYFUNCTION("""COMPUTED_VALUE"""),"TLE")</f>
        <v>TLE</v>
      </c>
      <c r="HI6" t="str">
        <f>IFERROR(__xludf.DUMMYFUNCTION("""COMPUTED_VALUE"""),"TLE")</f>
        <v>TLE</v>
      </c>
      <c r="HJ6" t="str">
        <f>IFERROR(__xludf.DUMMYFUNCTION("""COMPUTED_VALUE"""),"TLE")</f>
        <v>TLE</v>
      </c>
      <c r="HK6" t="str">
        <f>IFERROR(__xludf.DUMMYFUNCTION("""COMPUTED_VALUE"""),"TLE")</f>
        <v>TLE</v>
      </c>
      <c r="HL6" t="str">
        <f>IFERROR(__xludf.DUMMYFUNCTION("""COMPUTED_VALUE"""),"TLE")</f>
        <v>TLE</v>
      </c>
      <c r="HM6" t="str">
        <f>IFERROR(__xludf.DUMMYFUNCTION("""COMPUTED_VALUE"""),"TLE")</f>
        <v>TLE</v>
      </c>
      <c r="HN6" t="str">
        <f>IFERROR(__xludf.DUMMYFUNCTION("""COMPUTED_VALUE"""),"TLE")</f>
        <v>TLE</v>
      </c>
      <c r="HO6" t="str">
        <f>IFERROR(__xludf.DUMMYFUNCTION("""COMPUTED_VALUE"""),"TLE")</f>
        <v>TLE</v>
      </c>
      <c r="HP6" t="str">
        <f>IFERROR(__xludf.DUMMYFUNCTION("""COMPUTED_VALUE"""),"TLE")</f>
        <v>TLE</v>
      </c>
      <c r="HQ6" t="str">
        <f>IFERROR(__xludf.DUMMYFUNCTION("""COMPUTED_VALUE"""),"TLE")</f>
        <v>TLE</v>
      </c>
      <c r="HR6" t="str">
        <f>IFERROR(__xludf.DUMMYFUNCTION("""COMPUTED_VALUE"""),"x")</f>
        <v>x</v>
      </c>
      <c r="HS6" t="str">
        <f>IFERROR(__xludf.DUMMYFUNCTION("""COMPUTED_VALUE"""),"OK")</f>
        <v>OK</v>
      </c>
      <c r="HT6" t="str">
        <f>IFERROR(__xludf.DUMMYFUNCTION("""COMPUTED_VALUE"""),"OK")</f>
        <v>OK</v>
      </c>
      <c r="HU6" t="str">
        <f>IFERROR(__xludf.DUMMYFUNCTION("""COMPUTED_VALUE"""),"OK")</f>
        <v>OK</v>
      </c>
      <c r="HV6" t="str">
        <f>IFERROR(__xludf.DUMMYFUNCTION("""COMPUTED_VALUE"""),"OK")</f>
        <v>OK</v>
      </c>
      <c r="HW6" t="str">
        <f>IFERROR(__xludf.DUMMYFUNCTION("""COMPUTED_VALUE"""),"OK")</f>
        <v>OK</v>
      </c>
      <c r="HX6" t="str">
        <f>IFERROR(__xludf.DUMMYFUNCTION("""COMPUTED_VALUE"""),"OK")</f>
        <v>OK</v>
      </c>
      <c r="HY6" t="str">
        <f>IFERROR(__xludf.DUMMYFUNCTION("""COMPUTED_VALUE"""),"OK")</f>
        <v>OK</v>
      </c>
      <c r="HZ6" t="str">
        <f>IFERROR(__xludf.DUMMYFUNCTION("""COMPUTED_VALUE"""),"OK")</f>
        <v>OK</v>
      </c>
      <c r="IA6" t="str">
        <f>IFERROR(__xludf.DUMMYFUNCTION("""COMPUTED_VALUE"""),"OK")</f>
        <v>OK</v>
      </c>
      <c r="IB6" t="str">
        <f>IFERROR(__xludf.DUMMYFUNCTION("""COMPUTED_VALUE"""),"OK")</f>
        <v>OK</v>
      </c>
      <c r="IC6" t="str">
        <f>IFERROR(__xludf.DUMMYFUNCTION("""COMPUTED_VALUE"""),"OK")</f>
        <v>OK</v>
      </c>
      <c r="ID6" t="str">
        <f>IFERROR(__xludf.DUMMYFUNCTION("""COMPUTED_VALUE"""),"OK")</f>
        <v>OK</v>
      </c>
      <c r="IE6" t="str">
        <f>IFERROR(__xludf.DUMMYFUNCTION("""COMPUTED_VALUE"""),"OK")</f>
        <v>OK</v>
      </c>
      <c r="IF6" t="str">
        <f>IFERROR(__xludf.DUMMYFUNCTION("""COMPUTED_VALUE"""),"OK")</f>
        <v>OK</v>
      </c>
      <c r="IG6" t="str">
        <f>IFERROR(__xludf.DUMMYFUNCTION("""COMPUTED_VALUE"""),"OK")</f>
        <v>OK</v>
      </c>
      <c r="IH6" t="str">
        <f>IFERROR(__xludf.DUMMYFUNCTION("""COMPUTED_VALUE"""),"OK")</f>
        <v>OK</v>
      </c>
      <c r="II6" t="str">
        <f>IFERROR(__xludf.DUMMYFUNCTION("""COMPUTED_VALUE"""),"OK")</f>
        <v>OK</v>
      </c>
      <c r="IJ6" t="str">
        <f>IFERROR(__xludf.DUMMYFUNCTION("""COMPUTED_VALUE"""),"OK")</f>
        <v>OK</v>
      </c>
      <c r="IK6" t="str">
        <f>IFERROR(__xludf.DUMMYFUNCTION("""COMPUTED_VALUE"""),"OK")</f>
        <v>OK</v>
      </c>
      <c r="IL6" t="str">
        <f>IFERROR(__xludf.DUMMYFUNCTION("""COMPUTED_VALUE"""),"OK")</f>
        <v>OK</v>
      </c>
      <c r="IM6" t="str">
        <f>IFERROR(__xludf.DUMMYFUNCTION("""COMPUTED_VALUE"""),"OK")</f>
        <v>OK</v>
      </c>
      <c r="IN6" t="str">
        <f>IFERROR(__xludf.DUMMYFUNCTION("""COMPUTED_VALUE"""),"OK")</f>
        <v>OK</v>
      </c>
      <c r="IO6" t="str">
        <f>IFERROR(__xludf.DUMMYFUNCTION("""COMPUTED_VALUE"""),"OK")</f>
        <v>OK</v>
      </c>
      <c r="IP6" t="str">
        <f>IFERROR(__xludf.DUMMYFUNCTION("""COMPUTED_VALUE"""),"OK")</f>
        <v>OK</v>
      </c>
      <c r="IQ6" t="str">
        <f>IFERROR(__xludf.DUMMYFUNCTION("""COMPUTED_VALUE"""),"OK")</f>
        <v>OK</v>
      </c>
      <c r="IR6" t="str">
        <f>IFERROR(__xludf.DUMMYFUNCTION("""COMPUTED_VALUE"""),"OK")</f>
        <v>OK</v>
      </c>
      <c r="IS6" t="str">
        <f>IFERROR(__xludf.DUMMYFUNCTION("""COMPUTED_VALUE"""),"OK")</f>
        <v>OK</v>
      </c>
      <c r="IT6" t="str">
        <f>IFERROR(__xludf.DUMMYFUNCTION("""COMPUTED_VALUE"""),"OK")</f>
        <v>OK</v>
      </c>
      <c r="IU6" t="str">
        <f>IFERROR(__xludf.DUMMYFUNCTION("""COMPUTED_VALUE"""),"OK")</f>
        <v>OK</v>
      </c>
      <c r="IV6" t="str">
        <f>IFERROR(__xludf.DUMMYFUNCTION("""COMPUTED_VALUE"""),"TLE")</f>
        <v>TLE</v>
      </c>
      <c r="IW6" t="str">
        <f>IFERROR(__xludf.DUMMYFUNCTION("""COMPUTED_VALUE"""),"TLE")</f>
        <v>TLE</v>
      </c>
      <c r="IX6" t="str">
        <f>IFERROR(__xludf.DUMMYFUNCTION("""COMPUTED_VALUE"""),"TLE")</f>
        <v>TLE</v>
      </c>
      <c r="IY6" t="str">
        <f>IFERROR(__xludf.DUMMYFUNCTION("""COMPUTED_VALUE"""),"TLE")</f>
        <v>TLE</v>
      </c>
      <c r="IZ6" t="str">
        <f>IFERROR(__xludf.DUMMYFUNCTION("""COMPUTED_VALUE"""),"TLE")</f>
        <v>TLE</v>
      </c>
      <c r="JA6" t="str">
        <f>IFERROR(__xludf.DUMMYFUNCTION("""COMPUTED_VALUE"""),"TLE")</f>
        <v>TLE</v>
      </c>
      <c r="JB6" t="str">
        <f>IFERROR(__xludf.DUMMYFUNCTION("""COMPUTED_VALUE"""),"TLE")</f>
        <v>TLE</v>
      </c>
      <c r="JC6" t="str">
        <f>IFERROR(__xludf.DUMMYFUNCTION("""COMPUTED_VALUE"""),"TLE")</f>
        <v>TLE</v>
      </c>
      <c r="JD6" t="str">
        <f>IFERROR(__xludf.DUMMYFUNCTION("""COMPUTED_VALUE"""),"TLE")</f>
        <v>TLE</v>
      </c>
      <c r="JE6" t="str">
        <f>IFERROR(__xludf.DUMMYFUNCTION("""COMPUTED_VALUE"""),"TLE")</f>
        <v>TLE</v>
      </c>
      <c r="JF6" t="str">
        <f>IFERROR(__xludf.DUMMYFUNCTION("""COMPUTED_VALUE"""),"TLE")</f>
        <v>TLE</v>
      </c>
      <c r="JG6" t="str">
        <f>IFERROR(__xludf.DUMMYFUNCTION("""COMPUTED_VALUE"""),"TLE")</f>
        <v>TLE</v>
      </c>
      <c r="JH6" t="str">
        <f>IFERROR(__xludf.DUMMYFUNCTION("""COMPUTED_VALUE"""),"TLE")</f>
        <v>TLE</v>
      </c>
      <c r="JI6" t="str">
        <f>IFERROR(__xludf.DUMMYFUNCTION("""COMPUTED_VALUE"""),"TLE")</f>
        <v>TLE</v>
      </c>
      <c r="JJ6" t="str">
        <f>IFERROR(__xludf.DUMMYFUNCTION("""COMPUTED_VALUE"""),"TLE")</f>
        <v>TLE</v>
      </c>
      <c r="JK6" t="str">
        <f>IFERROR(__xludf.DUMMYFUNCTION("""COMPUTED_VALUE"""),"TLE")</f>
        <v>TLE</v>
      </c>
      <c r="JL6" t="str">
        <f>IFERROR(__xludf.DUMMYFUNCTION("""COMPUTED_VALUE"""),"x")</f>
        <v>x</v>
      </c>
      <c r="JM6" t="str">
        <f>IFERROR(__xludf.DUMMYFUNCTION("""COMPUTED_VALUE"""),"x")</f>
        <v>x</v>
      </c>
      <c r="JN6">
        <f>IFERROR(__xludf.DUMMYFUNCTION("""COMPUTED_VALUE"""),1.0)</f>
        <v>1</v>
      </c>
      <c r="JO6">
        <f>IFERROR(__xludf.DUMMYFUNCTION("""COMPUTED_VALUE"""),1.0)</f>
        <v>1</v>
      </c>
      <c r="JP6">
        <f>IFERROR(__xludf.DUMMYFUNCTION("""COMPUTED_VALUE"""),1.0)</f>
        <v>1</v>
      </c>
      <c r="JQ6">
        <f>IFERROR(__xludf.DUMMYFUNCTION("""COMPUTED_VALUE"""),1.0)</f>
        <v>1</v>
      </c>
      <c r="JR6">
        <f>IFERROR(__xludf.DUMMYFUNCTION("""COMPUTED_VALUE"""),1.0)</f>
        <v>1</v>
      </c>
      <c r="JS6">
        <f>IFERROR(__xludf.DUMMYFUNCTION("""COMPUTED_VALUE"""),1.0)</f>
        <v>1</v>
      </c>
      <c r="JT6">
        <f>IFERROR(__xludf.DUMMYFUNCTION("""COMPUTED_VALUE"""),1.0)</f>
        <v>1</v>
      </c>
      <c r="JU6">
        <f>IFERROR(__xludf.DUMMYFUNCTION("""COMPUTED_VALUE"""),1.0)</f>
        <v>1</v>
      </c>
      <c r="JV6">
        <f>IFERROR(__xludf.DUMMYFUNCTION("""COMPUTED_VALUE"""),1.0)</f>
        <v>1</v>
      </c>
      <c r="JW6">
        <f>IFERROR(__xludf.DUMMYFUNCTION("""COMPUTED_VALUE"""),1.0)</f>
        <v>1</v>
      </c>
      <c r="JX6">
        <f>IFERROR(__xludf.DUMMYFUNCTION("""COMPUTED_VALUE"""),1.0)</f>
        <v>1</v>
      </c>
      <c r="JY6">
        <f>IFERROR(__xludf.DUMMYFUNCTION("""COMPUTED_VALUE"""),1.0)</f>
        <v>1</v>
      </c>
      <c r="JZ6">
        <f>IFERROR(__xludf.DUMMYFUNCTION("""COMPUTED_VALUE"""),1.0)</f>
        <v>1</v>
      </c>
      <c r="KA6">
        <f>IFERROR(__xludf.DUMMYFUNCTION("""COMPUTED_VALUE"""),1.0)</f>
        <v>1</v>
      </c>
      <c r="KB6">
        <f>IFERROR(__xludf.DUMMYFUNCTION("""COMPUTED_VALUE"""),1.0)</f>
        <v>1</v>
      </c>
      <c r="KC6">
        <f>IFERROR(__xludf.DUMMYFUNCTION("""COMPUTED_VALUE"""),1.0)</f>
        <v>1</v>
      </c>
      <c r="KD6">
        <f>IFERROR(__xludf.DUMMYFUNCTION("""COMPUTED_VALUE"""),1.0)</f>
        <v>1</v>
      </c>
      <c r="KE6">
        <f>IFERROR(__xludf.DUMMYFUNCTION("""COMPUTED_VALUE"""),1.0)</f>
        <v>1</v>
      </c>
      <c r="KF6">
        <f>IFERROR(__xludf.DUMMYFUNCTION("""COMPUTED_VALUE"""),1.0)</f>
        <v>1</v>
      </c>
      <c r="KG6">
        <f>IFERROR(__xludf.DUMMYFUNCTION("""COMPUTED_VALUE"""),1.0)</f>
        <v>1</v>
      </c>
      <c r="KH6" t="str">
        <f>IFERROR(__xludf.DUMMYFUNCTION("""COMPUTED_VALUE"""),"x")</f>
        <v>x</v>
      </c>
      <c r="KI6">
        <f>IFERROR(__xludf.DUMMYFUNCTION("""COMPUTED_VALUE"""),1.0)</f>
        <v>1</v>
      </c>
      <c r="KJ6">
        <f>IFERROR(__xludf.DUMMYFUNCTION("""COMPUTED_VALUE"""),1.0)</f>
        <v>1</v>
      </c>
      <c r="KK6">
        <f>IFERROR(__xludf.DUMMYFUNCTION("""COMPUTED_VALUE"""),1.0)</f>
        <v>1</v>
      </c>
      <c r="KL6">
        <f>IFERROR(__xludf.DUMMYFUNCTION("""COMPUTED_VALUE"""),1.0)</f>
        <v>1</v>
      </c>
      <c r="KM6">
        <f>IFERROR(__xludf.DUMMYFUNCTION("""COMPUTED_VALUE"""),1.0)</f>
        <v>1</v>
      </c>
      <c r="KN6">
        <f>IFERROR(__xludf.DUMMYFUNCTION("""COMPUTED_VALUE"""),1.0)</f>
        <v>1</v>
      </c>
      <c r="KO6">
        <f>IFERROR(__xludf.DUMMYFUNCTION("""COMPUTED_VALUE"""),1.0)</f>
        <v>1</v>
      </c>
      <c r="KP6">
        <f>IFERROR(__xludf.DUMMYFUNCTION("""COMPUTED_VALUE"""),1.0)</f>
        <v>1</v>
      </c>
      <c r="KQ6">
        <f>IFERROR(__xludf.DUMMYFUNCTION("""COMPUTED_VALUE"""),0.0)</f>
        <v>0</v>
      </c>
      <c r="KR6">
        <f>IFERROR(__xludf.DUMMYFUNCTION("""COMPUTED_VALUE"""),0.0)</f>
        <v>0</v>
      </c>
      <c r="KS6">
        <f>IFERROR(__xludf.DUMMYFUNCTION("""COMPUTED_VALUE"""),0.0)</f>
        <v>0</v>
      </c>
      <c r="KT6">
        <f>IFERROR(__xludf.DUMMYFUNCTION("""COMPUTED_VALUE"""),0.0)</f>
        <v>0</v>
      </c>
      <c r="KU6">
        <f>IFERROR(__xludf.DUMMYFUNCTION("""COMPUTED_VALUE"""),0.0)</f>
        <v>0</v>
      </c>
      <c r="KV6">
        <f>IFERROR(__xludf.DUMMYFUNCTION("""COMPUTED_VALUE"""),0.0)</f>
        <v>0</v>
      </c>
      <c r="KW6">
        <f>IFERROR(__xludf.DUMMYFUNCTION("""COMPUTED_VALUE"""),0.0)</f>
        <v>0</v>
      </c>
      <c r="KX6">
        <f>IFERROR(__xludf.DUMMYFUNCTION("""COMPUTED_VALUE"""),0.0)</f>
        <v>0</v>
      </c>
      <c r="KY6">
        <f>IFERROR(__xludf.DUMMYFUNCTION("""COMPUTED_VALUE"""),0.0)</f>
        <v>0</v>
      </c>
      <c r="KZ6">
        <f>IFERROR(__xludf.DUMMYFUNCTION("""COMPUTED_VALUE"""),0.0)</f>
        <v>0</v>
      </c>
      <c r="LA6">
        <f>IFERROR(__xludf.DUMMYFUNCTION("""COMPUTED_VALUE"""),0.0)</f>
        <v>0</v>
      </c>
      <c r="LB6">
        <f>IFERROR(__xludf.DUMMYFUNCTION("""COMPUTED_VALUE"""),0.0)</f>
        <v>0</v>
      </c>
      <c r="LC6">
        <f>IFERROR(__xludf.DUMMYFUNCTION("""COMPUTED_VALUE"""),0.0)</f>
        <v>0</v>
      </c>
      <c r="LD6">
        <f>IFERROR(__xludf.DUMMYFUNCTION("""COMPUTED_VALUE"""),0.0)</f>
        <v>0</v>
      </c>
      <c r="LE6">
        <f>IFERROR(__xludf.DUMMYFUNCTION("""COMPUTED_VALUE"""),0.0)</f>
        <v>0</v>
      </c>
      <c r="LF6">
        <f>IFERROR(__xludf.DUMMYFUNCTION("""COMPUTED_VALUE"""),0.0)</f>
        <v>0</v>
      </c>
      <c r="LG6">
        <f>IFERROR(__xludf.DUMMYFUNCTION("""COMPUTED_VALUE"""),0.0)</f>
        <v>0</v>
      </c>
      <c r="LH6">
        <f>IFERROR(__xludf.DUMMYFUNCTION("""COMPUTED_VALUE"""),0.0)</f>
        <v>0</v>
      </c>
      <c r="LI6">
        <f>IFERROR(__xludf.DUMMYFUNCTION("""COMPUTED_VALUE"""),0.0)</f>
        <v>0</v>
      </c>
      <c r="LJ6">
        <f>IFERROR(__xludf.DUMMYFUNCTION("""COMPUTED_VALUE"""),0.0)</f>
        <v>0</v>
      </c>
      <c r="LK6">
        <f>IFERROR(__xludf.DUMMYFUNCTION("""COMPUTED_VALUE"""),0.0)</f>
        <v>0</v>
      </c>
      <c r="LL6">
        <f>IFERROR(__xludf.DUMMYFUNCTION("""COMPUTED_VALUE"""),0.0)</f>
        <v>0</v>
      </c>
      <c r="LM6">
        <f>IFERROR(__xludf.DUMMYFUNCTION("""COMPUTED_VALUE"""),0.0)</f>
        <v>0</v>
      </c>
      <c r="LN6">
        <f>IFERROR(__xludf.DUMMYFUNCTION("""COMPUTED_VALUE"""),0.0)</f>
        <v>0</v>
      </c>
      <c r="LO6">
        <f>IFERROR(__xludf.DUMMYFUNCTION("""COMPUTED_VALUE"""),0.0)</f>
        <v>0</v>
      </c>
      <c r="LP6">
        <f>IFERROR(__xludf.DUMMYFUNCTION("""COMPUTED_VALUE"""),0.0)</f>
        <v>0</v>
      </c>
      <c r="LQ6">
        <f>IFERROR(__xludf.DUMMYFUNCTION("""COMPUTED_VALUE"""),0.0)</f>
        <v>0</v>
      </c>
      <c r="LR6">
        <f>IFERROR(__xludf.DUMMYFUNCTION("""COMPUTED_VALUE"""),0.0)</f>
        <v>0</v>
      </c>
      <c r="LS6">
        <f>IFERROR(__xludf.DUMMYFUNCTION("""COMPUTED_VALUE"""),0.0)</f>
        <v>0</v>
      </c>
      <c r="LT6">
        <f>IFERROR(__xludf.DUMMYFUNCTION("""COMPUTED_VALUE"""),0.0)</f>
        <v>0</v>
      </c>
      <c r="LU6">
        <f>IFERROR(__xludf.DUMMYFUNCTION("""COMPUTED_VALUE"""),0.0)</f>
        <v>0</v>
      </c>
      <c r="LV6">
        <f>IFERROR(__xludf.DUMMYFUNCTION("""COMPUTED_VALUE"""),0.0)</f>
        <v>0</v>
      </c>
      <c r="LW6">
        <f>IFERROR(__xludf.DUMMYFUNCTION("""COMPUTED_VALUE"""),0.0)</f>
        <v>0</v>
      </c>
      <c r="LX6">
        <f>IFERROR(__xludf.DUMMYFUNCTION("""COMPUTED_VALUE"""),0.0)</f>
        <v>0</v>
      </c>
      <c r="LY6">
        <f>IFERROR(__xludf.DUMMYFUNCTION("""COMPUTED_VALUE"""),0.0)</f>
        <v>0</v>
      </c>
      <c r="LZ6">
        <f>IFERROR(__xludf.DUMMYFUNCTION("""COMPUTED_VALUE"""),0.0)</f>
        <v>0</v>
      </c>
      <c r="MA6">
        <f>IFERROR(__xludf.DUMMYFUNCTION("""COMPUTED_VALUE"""),0.0)</f>
        <v>0</v>
      </c>
      <c r="MB6">
        <f>IFERROR(__xludf.DUMMYFUNCTION("""COMPUTED_VALUE"""),0.0)</f>
        <v>0</v>
      </c>
      <c r="MC6">
        <f>IFERROR(__xludf.DUMMYFUNCTION("""COMPUTED_VALUE"""),0.0)</f>
        <v>0</v>
      </c>
      <c r="MD6">
        <f>IFERROR(__xludf.DUMMYFUNCTION("""COMPUTED_VALUE"""),0.0)</f>
        <v>0</v>
      </c>
      <c r="ME6">
        <f>IFERROR(__xludf.DUMMYFUNCTION("""COMPUTED_VALUE"""),0.0)</f>
        <v>0</v>
      </c>
      <c r="MF6">
        <f>IFERROR(__xludf.DUMMYFUNCTION("""COMPUTED_VALUE"""),0.0)</f>
        <v>0</v>
      </c>
      <c r="MG6">
        <f>IFERROR(__xludf.DUMMYFUNCTION("""COMPUTED_VALUE"""),0.0)</f>
        <v>0</v>
      </c>
      <c r="MH6">
        <f>IFERROR(__xludf.DUMMYFUNCTION("""COMPUTED_VALUE"""),0.0)</f>
        <v>0</v>
      </c>
      <c r="MI6">
        <f>IFERROR(__xludf.DUMMYFUNCTION("""COMPUTED_VALUE"""),0.0)</f>
        <v>0</v>
      </c>
      <c r="MJ6">
        <f>IFERROR(__xludf.DUMMYFUNCTION("""COMPUTED_VALUE"""),0.0)</f>
        <v>0</v>
      </c>
      <c r="MK6">
        <f>IFERROR(__xludf.DUMMYFUNCTION("""COMPUTED_VALUE"""),0.0)</f>
        <v>0</v>
      </c>
      <c r="ML6">
        <f>IFERROR(__xludf.DUMMYFUNCTION("""COMPUTED_VALUE"""),0.0)</f>
        <v>0</v>
      </c>
      <c r="MM6">
        <f>IFERROR(__xludf.DUMMYFUNCTION("""COMPUTED_VALUE"""),0.0)</f>
        <v>0</v>
      </c>
      <c r="MN6">
        <f>IFERROR(__xludf.DUMMYFUNCTION("""COMPUTED_VALUE"""),0.0)</f>
        <v>0</v>
      </c>
      <c r="MO6">
        <f>IFERROR(__xludf.DUMMYFUNCTION("""COMPUTED_VALUE"""),0.0)</f>
        <v>0</v>
      </c>
      <c r="MP6">
        <f>IFERROR(__xludf.DUMMYFUNCTION("""COMPUTED_VALUE"""),0.0)</f>
        <v>0</v>
      </c>
      <c r="MQ6">
        <f>IFERROR(__xludf.DUMMYFUNCTION("""COMPUTED_VALUE"""),0.0)</f>
        <v>0</v>
      </c>
      <c r="MR6" t="str">
        <f>IFERROR(__xludf.DUMMYFUNCTION("""COMPUTED_VALUE"""),"x")</f>
        <v>x</v>
      </c>
      <c r="MS6">
        <f>IFERROR(__xludf.DUMMYFUNCTION("""COMPUTED_VALUE"""),0.0)</f>
        <v>0</v>
      </c>
      <c r="MT6">
        <f>IFERROR(__xludf.DUMMYFUNCTION("""COMPUTED_VALUE"""),1.0)</f>
        <v>1</v>
      </c>
      <c r="MU6">
        <f>IFERROR(__xludf.DUMMYFUNCTION("""COMPUTED_VALUE"""),1.0)</f>
        <v>1</v>
      </c>
      <c r="MV6">
        <f>IFERROR(__xludf.DUMMYFUNCTION("""COMPUTED_VALUE"""),1.0)</f>
        <v>1</v>
      </c>
      <c r="MW6">
        <f>IFERROR(__xludf.DUMMYFUNCTION("""COMPUTED_VALUE"""),1.0)</f>
        <v>1</v>
      </c>
      <c r="MX6">
        <f>IFERROR(__xludf.DUMMYFUNCTION("""COMPUTED_VALUE"""),1.0)</f>
        <v>1</v>
      </c>
      <c r="MY6">
        <f>IFERROR(__xludf.DUMMYFUNCTION("""COMPUTED_VALUE"""),1.0)</f>
        <v>1</v>
      </c>
      <c r="MZ6">
        <f>IFERROR(__xludf.DUMMYFUNCTION("""COMPUTED_VALUE"""),1.0)</f>
        <v>1</v>
      </c>
      <c r="NA6">
        <f>IFERROR(__xludf.DUMMYFUNCTION("""COMPUTED_VALUE"""),1.0)</f>
        <v>1</v>
      </c>
      <c r="NB6">
        <f>IFERROR(__xludf.DUMMYFUNCTION("""COMPUTED_VALUE"""),1.0)</f>
        <v>1</v>
      </c>
      <c r="NC6">
        <f>IFERROR(__xludf.DUMMYFUNCTION("""COMPUTED_VALUE"""),1.0)</f>
        <v>1</v>
      </c>
      <c r="ND6">
        <f>IFERROR(__xludf.DUMMYFUNCTION("""COMPUTED_VALUE"""),1.0)</f>
        <v>1</v>
      </c>
      <c r="NE6">
        <f>IFERROR(__xludf.DUMMYFUNCTION("""COMPUTED_VALUE"""),1.0)</f>
        <v>1</v>
      </c>
      <c r="NF6">
        <f>IFERROR(__xludf.DUMMYFUNCTION("""COMPUTED_VALUE"""),1.0)</f>
        <v>1</v>
      </c>
      <c r="NG6">
        <f>IFERROR(__xludf.DUMMYFUNCTION("""COMPUTED_VALUE"""),1.0)</f>
        <v>1</v>
      </c>
      <c r="NH6">
        <f>IFERROR(__xludf.DUMMYFUNCTION("""COMPUTED_VALUE"""),1.0)</f>
        <v>1</v>
      </c>
      <c r="NI6">
        <f>IFERROR(__xludf.DUMMYFUNCTION("""COMPUTED_VALUE"""),1.0)</f>
        <v>1</v>
      </c>
      <c r="NJ6">
        <f>IFERROR(__xludf.DUMMYFUNCTION("""COMPUTED_VALUE"""),1.0)</f>
        <v>1</v>
      </c>
      <c r="NK6">
        <f>IFERROR(__xludf.DUMMYFUNCTION("""COMPUTED_VALUE"""),1.0)</f>
        <v>1</v>
      </c>
      <c r="NL6">
        <f>IFERROR(__xludf.DUMMYFUNCTION("""COMPUTED_VALUE"""),1.0)</f>
        <v>1</v>
      </c>
      <c r="NM6">
        <f>IFERROR(__xludf.DUMMYFUNCTION("""COMPUTED_VALUE"""),1.0)</f>
        <v>1</v>
      </c>
      <c r="NN6">
        <f>IFERROR(__xludf.DUMMYFUNCTION("""COMPUTED_VALUE"""),1.0)</f>
        <v>1</v>
      </c>
      <c r="NO6">
        <f>IFERROR(__xludf.DUMMYFUNCTION("""COMPUTED_VALUE"""),1.0)</f>
        <v>1</v>
      </c>
      <c r="NP6">
        <f>IFERROR(__xludf.DUMMYFUNCTION("""COMPUTED_VALUE"""),1.0)</f>
        <v>1</v>
      </c>
      <c r="NQ6">
        <f>IFERROR(__xludf.DUMMYFUNCTION("""COMPUTED_VALUE"""),1.0)</f>
        <v>1</v>
      </c>
      <c r="NR6">
        <f>IFERROR(__xludf.DUMMYFUNCTION("""COMPUTED_VALUE"""),1.0)</f>
        <v>1</v>
      </c>
      <c r="NS6">
        <f>IFERROR(__xludf.DUMMYFUNCTION("""COMPUTED_VALUE"""),1.0)</f>
        <v>1</v>
      </c>
      <c r="NT6">
        <f>IFERROR(__xludf.DUMMYFUNCTION("""COMPUTED_VALUE"""),1.0)</f>
        <v>1</v>
      </c>
      <c r="NU6">
        <f>IFERROR(__xludf.DUMMYFUNCTION("""COMPUTED_VALUE"""),1.0)</f>
        <v>1</v>
      </c>
      <c r="NV6">
        <f>IFERROR(__xludf.DUMMYFUNCTION("""COMPUTED_VALUE"""),1.0)</f>
        <v>1</v>
      </c>
      <c r="NW6">
        <f>IFERROR(__xludf.DUMMYFUNCTION("""COMPUTED_VALUE"""),1.0)</f>
        <v>1</v>
      </c>
      <c r="NX6">
        <f>IFERROR(__xludf.DUMMYFUNCTION("""COMPUTED_VALUE"""),1.0)</f>
        <v>1</v>
      </c>
      <c r="NY6">
        <f>IFERROR(__xludf.DUMMYFUNCTION("""COMPUTED_VALUE"""),1.0)</f>
        <v>1</v>
      </c>
      <c r="NZ6">
        <f>IFERROR(__xludf.DUMMYFUNCTION("""COMPUTED_VALUE"""),1.0)</f>
        <v>1</v>
      </c>
      <c r="OA6">
        <f>IFERROR(__xludf.DUMMYFUNCTION("""COMPUTED_VALUE"""),1.0)</f>
        <v>1</v>
      </c>
      <c r="OB6">
        <f>IFERROR(__xludf.DUMMYFUNCTION("""COMPUTED_VALUE"""),0.0)</f>
        <v>0</v>
      </c>
      <c r="OC6">
        <f>IFERROR(__xludf.DUMMYFUNCTION("""COMPUTED_VALUE"""),1.0)</f>
        <v>1</v>
      </c>
      <c r="OD6">
        <f>IFERROR(__xludf.DUMMYFUNCTION("""COMPUTED_VALUE"""),0.0)</f>
        <v>0</v>
      </c>
      <c r="OE6">
        <f>IFERROR(__xludf.DUMMYFUNCTION("""COMPUTED_VALUE"""),0.0)</f>
        <v>0</v>
      </c>
      <c r="OF6">
        <f>IFERROR(__xludf.DUMMYFUNCTION("""COMPUTED_VALUE"""),0.0)</f>
        <v>0</v>
      </c>
      <c r="OG6">
        <f>IFERROR(__xludf.DUMMYFUNCTION("""COMPUTED_VALUE"""),0.0)</f>
        <v>0</v>
      </c>
      <c r="OH6">
        <f>IFERROR(__xludf.DUMMYFUNCTION("""COMPUTED_VALUE"""),0.0)</f>
        <v>0</v>
      </c>
      <c r="OI6">
        <f>IFERROR(__xludf.DUMMYFUNCTION("""COMPUTED_VALUE"""),0.0)</f>
        <v>0</v>
      </c>
      <c r="OJ6">
        <f>IFERROR(__xludf.DUMMYFUNCTION("""COMPUTED_VALUE"""),0.0)</f>
        <v>0</v>
      </c>
      <c r="OK6">
        <f>IFERROR(__xludf.DUMMYFUNCTION("""COMPUTED_VALUE"""),0.0)</f>
        <v>0</v>
      </c>
      <c r="OL6">
        <f>IFERROR(__xludf.DUMMYFUNCTION("""COMPUTED_VALUE"""),0.0)</f>
        <v>0</v>
      </c>
      <c r="OM6">
        <f>IFERROR(__xludf.DUMMYFUNCTION("""COMPUTED_VALUE"""),0.0)</f>
        <v>0</v>
      </c>
      <c r="ON6">
        <f>IFERROR(__xludf.DUMMYFUNCTION("""COMPUTED_VALUE"""),0.0)</f>
        <v>0</v>
      </c>
      <c r="OO6">
        <f>IFERROR(__xludf.DUMMYFUNCTION("""COMPUTED_VALUE"""),0.0)</f>
        <v>0</v>
      </c>
      <c r="OP6">
        <f>IFERROR(__xludf.DUMMYFUNCTION("""COMPUTED_VALUE"""),0.0)</f>
        <v>0</v>
      </c>
      <c r="OQ6">
        <f>IFERROR(__xludf.DUMMYFUNCTION("""COMPUTED_VALUE"""),0.0)</f>
        <v>0</v>
      </c>
      <c r="OR6">
        <f>IFERROR(__xludf.DUMMYFUNCTION("""COMPUTED_VALUE"""),0.0)</f>
        <v>0</v>
      </c>
      <c r="OS6">
        <f>IFERROR(__xludf.DUMMYFUNCTION("""COMPUTED_VALUE"""),0.0)</f>
        <v>0</v>
      </c>
      <c r="OT6">
        <f>IFERROR(__xludf.DUMMYFUNCTION("""COMPUTED_VALUE"""),0.0)</f>
        <v>0</v>
      </c>
      <c r="OU6">
        <f>IFERROR(__xludf.DUMMYFUNCTION("""COMPUTED_VALUE"""),1.0)</f>
        <v>1</v>
      </c>
      <c r="OV6">
        <f>IFERROR(__xludf.DUMMYFUNCTION("""COMPUTED_VALUE"""),0.0)</f>
        <v>0</v>
      </c>
      <c r="OW6">
        <f>IFERROR(__xludf.DUMMYFUNCTION("""COMPUTED_VALUE"""),0.0)</f>
        <v>0</v>
      </c>
      <c r="OX6">
        <f>IFERROR(__xludf.DUMMYFUNCTION("""COMPUTED_VALUE"""),0.0)</f>
        <v>0</v>
      </c>
      <c r="OY6" t="str">
        <f>IFERROR(__xludf.DUMMYFUNCTION("""COMPUTED_VALUE"""),"x")</f>
        <v>x</v>
      </c>
      <c r="OZ6">
        <f>IFERROR(__xludf.DUMMYFUNCTION("""COMPUTED_VALUE"""),25.0)</f>
        <v>25</v>
      </c>
      <c r="PA6">
        <f>IFERROR(__xludf.DUMMYFUNCTION("""COMPUTED_VALUE"""),25.0)</f>
        <v>25</v>
      </c>
      <c r="PB6">
        <f>IFERROR(__xludf.DUMMYFUNCTION("""COMPUTED_VALUE"""),0.0)</f>
        <v>0</v>
      </c>
      <c r="PC6">
        <f>IFERROR(__xludf.DUMMYFUNCTION("""COMPUTED_VALUE"""),0.0)</f>
        <v>0</v>
      </c>
      <c r="PD6" t="str">
        <f>IFERROR(__xludf.DUMMYFUNCTION("""COMPUTED_VALUE"""),"x")</f>
        <v>x</v>
      </c>
      <c r="PE6">
        <f>IFERROR(__xludf.DUMMYFUNCTION("""COMPUTED_VALUE"""),1.0)</f>
        <v>1</v>
      </c>
      <c r="PF6">
        <f>IFERROR(__xludf.DUMMYFUNCTION("""COMPUTED_VALUE"""),1.0)</f>
        <v>1</v>
      </c>
      <c r="PG6">
        <f>IFERROR(__xludf.DUMMYFUNCTION("""COMPUTED_VALUE"""),1.0)</f>
        <v>1</v>
      </c>
      <c r="PH6">
        <f>IFERROR(__xludf.DUMMYFUNCTION("""COMPUTED_VALUE"""),1.0)</f>
        <v>1</v>
      </c>
      <c r="PI6">
        <f>IFERROR(__xludf.DUMMYFUNCTION("""COMPUTED_VALUE"""),1.0)</f>
        <v>1</v>
      </c>
      <c r="PJ6">
        <f>IFERROR(__xludf.DUMMYFUNCTION("""COMPUTED_VALUE"""),1.0)</f>
        <v>1</v>
      </c>
      <c r="PK6">
        <f>IFERROR(__xludf.DUMMYFUNCTION("""COMPUTED_VALUE"""),1.0)</f>
        <v>1</v>
      </c>
      <c r="PL6">
        <f>IFERROR(__xludf.DUMMYFUNCTION("""COMPUTED_VALUE"""),1.0)</f>
        <v>1</v>
      </c>
      <c r="PM6">
        <f>IFERROR(__xludf.DUMMYFUNCTION("""COMPUTED_VALUE"""),1.0)</f>
        <v>1</v>
      </c>
      <c r="PN6">
        <f>IFERROR(__xludf.DUMMYFUNCTION("""COMPUTED_VALUE"""),1.0)</f>
        <v>1</v>
      </c>
      <c r="PO6">
        <f>IFERROR(__xludf.DUMMYFUNCTION("""COMPUTED_VALUE"""),1.0)</f>
        <v>1</v>
      </c>
      <c r="PP6">
        <f>IFERROR(__xludf.DUMMYFUNCTION("""COMPUTED_VALUE"""),1.0)</f>
        <v>1</v>
      </c>
      <c r="PQ6">
        <f>IFERROR(__xludf.DUMMYFUNCTION("""COMPUTED_VALUE"""),1.0)</f>
        <v>1</v>
      </c>
      <c r="PR6">
        <f>IFERROR(__xludf.DUMMYFUNCTION("""COMPUTED_VALUE"""),1.0)</f>
        <v>1</v>
      </c>
      <c r="PS6">
        <f>IFERROR(__xludf.DUMMYFUNCTION("""COMPUTED_VALUE"""),1.0)</f>
        <v>1</v>
      </c>
      <c r="PT6">
        <f>IFERROR(__xludf.DUMMYFUNCTION("""COMPUTED_VALUE"""),1.0)</f>
        <v>1</v>
      </c>
      <c r="PU6">
        <f>IFERROR(__xludf.DUMMYFUNCTION("""COMPUTED_VALUE"""),1.0)</f>
        <v>1</v>
      </c>
      <c r="PV6">
        <f>IFERROR(__xludf.DUMMYFUNCTION("""COMPUTED_VALUE"""),1.0)</f>
        <v>1</v>
      </c>
      <c r="PW6">
        <f>IFERROR(__xludf.DUMMYFUNCTION("""COMPUTED_VALUE"""),1.0)</f>
        <v>1</v>
      </c>
      <c r="PX6">
        <f>IFERROR(__xludf.DUMMYFUNCTION("""COMPUTED_VALUE"""),1.0)</f>
        <v>1</v>
      </c>
      <c r="PY6">
        <f>IFERROR(__xludf.DUMMYFUNCTION("""COMPUTED_VALUE"""),1.0)</f>
        <v>1</v>
      </c>
      <c r="PZ6">
        <f>IFERROR(__xludf.DUMMYFUNCTION("""COMPUTED_VALUE"""),1.0)</f>
        <v>1</v>
      </c>
      <c r="QA6">
        <f>IFERROR(__xludf.DUMMYFUNCTION("""COMPUTED_VALUE"""),1.0)</f>
        <v>1</v>
      </c>
      <c r="QB6">
        <f>IFERROR(__xludf.DUMMYFUNCTION("""COMPUTED_VALUE"""),1.0)</f>
        <v>1</v>
      </c>
      <c r="QC6">
        <f>IFERROR(__xludf.DUMMYFUNCTION("""COMPUTED_VALUE"""),1.0)</f>
        <v>1</v>
      </c>
      <c r="QD6">
        <f>IFERROR(__xludf.DUMMYFUNCTION("""COMPUTED_VALUE"""),1.0)</f>
        <v>1</v>
      </c>
      <c r="QE6">
        <f>IFERROR(__xludf.DUMMYFUNCTION("""COMPUTED_VALUE"""),1.0)</f>
        <v>1</v>
      </c>
      <c r="QF6">
        <f>IFERROR(__xludf.DUMMYFUNCTION("""COMPUTED_VALUE"""),1.0)</f>
        <v>1</v>
      </c>
      <c r="QG6">
        <f>IFERROR(__xludf.DUMMYFUNCTION("""COMPUTED_VALUE"""),1.0)</f>
        <v>1</v>
      </c>
      <c r="QH6">
        <f>IFERROR(__xludf.DUMMYFUNCTION("""COMPUTED_VALUE"""),1.0)</f>
        <v>1</v>
      </c>
      <c r="QI6">
        <f>IFERROR(__xludf.DUMMYFUNCTION("""COMPUTED_VALUE"""),1.0)</f>
        <v>1</v>
      </c>
      <c r="QJ6">
        <f>IFERROR(__xludf.DUMMYFUNCTION("""COMPUTED_VALUE"""),1.0)</f>
        <v>1</v>
      </c>
      <c r="QK6">
        <f>IFERROR(__xludf.DUMMYFUNCTION("""COMPUTED_VALUE"""),1.0)</f>
        <v>1</v>
      </c>
      <c r="QL6">
        <f>IFERROR(__xludf.DUMMYFUNCTION("""COMPUTED_VALUE"""),1.0)</f>
        <v>1</v>
      </c>
      <c r="QM6">
        <f>IFERROR(__xludf.DUMMYFUNCTION("""COMPUTED_VALUE"""),0.0)</f>
        <v>0</v>
      </c>
      <c r="QN6">
        <f>IFERROR(__xludf.DUMMYFUNCTION("""COMPUTED_VALUE"""),0.0)</f>
        <v>0</v>
      </c>
      <c r="QO6">
        <f>IFERROR(__xludf.DUMMYFUNCTION("""COMPUTED_VALUE"""),0.0)</f>
        <v>0</v>
      </c>
      <c r="QP6">
        <f>IFERROR(__xludf.DUMMYFUNCTION("""COMPUTED_VALUE"""),0.0)</f>
        <v>0</v>
      </c>
      <c r="QQ6">
        <f>IFERROR(__xludf.DUMMYFUNCTION("""COMPUTED_VALUE"""),0.0)</f>
        <v>0</v>
      </c>
      <c r="QR6">
        <f>IFERROR(__xludf.DUMMYFUNCTION("""COMPUTED_VALUE"""),0.0)</f>
        <v>0</v>
      </c>
      <c r="QS6">
        <f>IFERROR(__xludf.DUMMYFUNCTION("""COMPUTED_VALUE"""),0.0)</f>
        <v>0</v>
      </c>
      <c r="QT6">
        <f>IFERROR(__xludf.DUMMYFUNCTION("""COMPUTED_VALUE"""),0.0)</f>
        <v>0</v>
      </c>
      <c r="QU6">
        <f>IFERROR(__xludf.DUMMYFUNCTION("""COMPUTED_VALUE"""),0.0)</f>
        <v>0</v>
      </c>
      <c r="QV6">
        <f>IFERROR(__xludf.DUMMYFUNCTION("""COMPUTED_VALUE"""),0.0)</f>
        <v>0</v>
      </c>
      <c r="QW6">
        <f>IFERROR(__xludf.DUMMYFUNCTION("""COMPUTED_VALUE"""),0.0)</f>
        <v>0</v>
      </c>
      <c r="QX6">
        <f>IFERROR(__xludf.DUMMYFUNCTION("""COMPUTED_VALUE"""),0.0)</f>
        <v>0</v>
      </c>
      <c r="QY6">
        <f>IFERROR(__xludf.DUMMYFUNCTION("""COMPUTED_VALUE"""),0.0)</f>
        <v>0</v>
      </c>
      <c r="QZ6">
        <f>IFERROR(__xludf.DUMMYFUNCTION("""COMPUTED_VALUE"""),0.0)</f>
        <v>0</v>
      </c>
      <c r="RA6">
        <f>IFERROR(__xludf.DUMMYFUNCTION("""COMPUTED_VALUE"""),0.0)</f>
        <v>0</v>
      </c>
      <c r="RB6">
        <f>IFERROR(__xludf.DUMMYFUNCTION("""COMPUTED_VALUE"""),0.0)</f>
        <v>0</v>
      </c>
      <c r="RC6">
        <f>IFERROR(__xludf.DUMMYFUNCTION("""COMPUTED_VALUE"""),0.0)</f>
        <v>0</v>
      </c>
      <c r="RD6">
        <f>IFERROR(__xludf.DUMMYFUNCTION("""COMPUTED_VALUE"""),0.0)</f>
        <v>0</v>
      </c>
      <c r="RE6">
        <f>IFERROR(__xludf.DUMMYFUNCTION("""COMPUTED_VALUE"""),0.0)</f>
        <v>0</v>
      </c>
      <c r="RF6">
        <f>IFERROR(__xludf.DUMMYFUNCTION("""COMPUTED_VALUE"""),0.0)</f>
        <v>0</v>
      </c>
      <c r="RG6">
        <f>IFERROR(__xludf.DUMMYFUNCTION("""COMPUTED_VALUE"""),0.0)</f>
        <v>0</v>
      </c>
      <c r="RH6">
        <f>IFERROR(__xludf.DUMMYFUNCTION("""COMPUTED_VALUE"""),0.0)</f>
        <v>0</v>
      </c>
      <c r="RI6">
        <f>IFERROR(__xludf.DUMMYFUNCTION("""COMPUTED_VALUE"""),0.0)</f>
        <v>0</v>
      </c>
      <c r="RJ6" t="str">
        <f>IFERROR(__xludf.DUMMYFUNCTION("""COMPUTED_VALUE"""),"x")</f>
        <v>x</v>
      </c>
      <c r="RK6">
        <f>IFERROR(__xludf.DUMMYFUNCTION("""COMPUTED_VALUE"""),1.0)</f>
        <v>1</v>
      </c>
      <c r="RL6">
        <f>IFERROR(__xludf.DUMMYFUNCTION("""COMPUTED_VALUE"""),1.0)</f>
        <v>1</v>
      </c>
      <c r="RM6">
        <f>IFERROR(__xludf.DUMMYFUNCTION("""COMPUTED_VALUE"""),1.0)</f>
        <v>1</v>
      </c>
      <c r="RN6">
        <f>IFERROR(__xludf.DUMMYFUNCTION("""COMPUTED_VALUE"""),1.0)</f>
        <v>1</v>
      </c>
      <c r="RO6">
        <f>IFERROR(__xludf.DUMMYFUNCTION("""COMPUTED_VALUE"""),1.0)</f>
        <v>1</v>
      </c>
      <c r="RP6">
        <f>IFERROR(__xludf.DUMMYFUNCTION("""COMPUTED_VALUE"""),1.0)</f>
        <v>1</v>
      </c>
      <c r="RQ6">
        <f>IFERROR(__xludf.DUMMYFUNCTION("""COMPUTED_VALUE"""),1.0)</f>
        <v>1</v>
      </c>
      <c r="RR6">
        <f>IFERROR(__xludf.DUMMYFUNCTION("""COMPUTED_VALUE"""),1.0)</f>
        <v>1</v>
      </c>
      <c r="RS6">
        <f>IFERROR(__xludf.DUMMYFUNCTION("""COMPUTED_VALUE"""),1.0)</f>
        <v>1</v>
      </c>
      <c r="RT6">
        <f>IFERROR(__xludf.DUMMYFUNCTION("""COMPUTED_VALUE"""),1.0)</f>
        <v>1</v>
      </c>
      <c r="RU6">
        <f>IFERROR(__xludf.DUMMYFUNCTION("""COMPUTED_VALUE"""),1.0)</f>
        <v>1</v>
      </c>
      <c r="RV6">
        <f>IFERROR(__xludf.DUMMYFUNCTION("""COMPUTED_VALUE"""),1.0)</f>
        <v>1</v>
      </c>
      <c r="RW6">
        <f>IFERROR(__xludf.DUMMYFUNCTION("""COMPUTED_VALUE"""),1.0)</f>
        <v>1</v>
      </c>
      <c r="RX6">
        <f>IFERROR(__xludf.DUMMYFUNCTION("""COMPUTED_VALUE"""),1.0)</f>
        <v>1</v>
      </c>
      <c r="RY6">
        <f>IFERROR(__xludf.DUMMYFUNCTION("""COMPUTED_VALUE"""),1.0)</f>
        <v>1</v>
      </c>
      <c r="RZ6">
        <f>IFERROR(__xludf.DUMMYFUNCTION("""COMPUTED_VALUE"""),1.0)</f>
        <v>1</v>
      </c>
      <c r="SA6">
        <f>IFERROR(__xludf.DUMMYFUNCTION("""COMPUTED_VALUE"""),1.0)</f>
        <v>1</v>
      </c>
      <c r="SB6">
        <f>IFERROR(__xludf.DUMMYFUNCTION("""COMPUTED_VALUE"""),1.0)</f>
        <v>1</v>
      </c>
      <c r="SC6">
        <f>IFERROR(__xludf.DUMMYFUNCTION("""COMPUTED_VALUE"""),1.0)</f>
        <v>1</v>
      </c>
      <c r="SD6">
        <f>IFERROR(__xludf.DUMMYFUNCTION("""COMPUTED_VALUE"""),1.0)</f>
        <v>1</v>
      </c>
      <c r="SE6">
        <f>IFERROR(__xludf.DUMMYFUNCTION("""COMPUTED_VALUE"""),1.0)</f>
        <v>1</v>
      </c>
      <c r="SF6">
        <f>IFERROR(__xludf.DUMMYFUNCTION("""COMPUTED_VALUE"""),1.0)</f>
        <v>1</v>
      </c>
      <c r="SG6">
        <f>IFERROR(__xludf.DUMMYFUNCTION("""COMPUTED_VALUE"""),1.0)</f>
        <v>1</v>
      </c>
      <c r="SH6">
        <f>IFERROR(__xludf.DUMMYFUNCTION("""COMPUTED_VALUE"""),1.0)</f>
        <v>1</v>
      </c>
      <c r="SI6">
        <f>IFERROR(__xludf.DUMMYFUNCTION("""COMPUTED_VALUE"""),1.0)</f>
        <v>1</v>
      </c>
      <c r="SJ6">
        <f>IFERROR(__xludf.DUMMYFUNCTION("""COMPUTED_VALUE"""),1.0)</f>
        <v>1</v>
      </c>
      <c r="SK6">
        <f>IFERROR(__xludf.DUMMYFUNCTION("""COMPUTED_VALUE"""),1.0)</f>
        <v>1</v>
      </c>
      <c r="SL6">
        <f>IFERROR(__xludf.DUMMYFUNCTION("""COMPUTED_VALUE"""),1.0)</f>
        <v>1</v>
      </c>
      <c r="SM6">
        <f>IFERROR(__xludf.DUMMYFUNCTION("""COMPUTED_VALUE"""),1.0)</f>
        <v>1</v>
      </c>
      <c r="SN6">
        <f>IFERROR(__xludf.DUMMYFUNCTION("""COMPUTED_VALUE"""),0.0)</f>
        <v>0</v>
      </c>
      <c r="SO6">
        <f>IFERROR(__xludf.DUMMYFUNCTION("""COMPUTED_VALUE"""),0.0)</f>
        <v>0</v>
      </c>
      <c r="SP6">
        <f>IFERROR(__xludf.DUMMYFUNCTION("""COMPUTED_VALUE"""),0.0)</f>
        <v>0</v>
      </c>
      <c r="SQ6">
        <f>IFERROR(__xludf.DUMMYFUNCTION("""COMPUTED_VALUE"""),0.0)</f>
        <v>0</v>
      </c>
      <c r="SR6">
        <f>IFERROR(__xludf.DUMMYFUNCTION("""COMPUTED_VALUE"""),0.0)</f>
        <v>0</v>
      </c>
      <c r="SS6">
        <f>IFERROR(__xludf.DUMMYFUNCTION("""COMPUTED_VALUE"""),0.0)</f>
        <v>0</v>
      </c>
      <c r="ST6">
        <f>IFERROR(__xludf.DUMMYFUNCTION("""COMPUTED_VALUE"""),0.0)</f>
        <v>0</v>
      </c>
      <c r="SU6">
        <f>IFERROR(__xludf.DUMMYFUNCTION("""COMPUTED_VALUE"""),0.0)</f>
        <v>0</v>
      </c>
      <c r="SV6">
        <f>IFERROR(__xludf.DUMMYFUNCTION("""COMPUTED_VALUE"""),0.0)</f>
        <v>0</v>
      </c>
      <c r="SW6">
        <f>IFERROR(__xludf.DUMMYFUNCTION("""COMPUTED_VALUE"""),0.0)</f>
        <v>0</v>
      </c>
      <c r="SX6">
        <f>IFERROR(__xludf.DUMMYFUNCTION("""COMPUTED_VALUE"""),0.0)</f>
        <v>0</v>
      </c>
      <c r="SY6">
        <f>IFERROR(__xludf.DUMMYFUNCTION("""COMPUTED_VALUE"""),0.0)</f>
        <v>0</v>
      </c>
      <c r="SZ6">
        <f>IFERROR(__xludf.DUMMYFUNCTION("""COMPUTED_VALUE"""),0.0)</f>
        <v>0</v>
      </c>
      <c r="TA6">
        <f>IFERROR(__xludf.DUMMYFUNCTION("""COMPUTED_VALUE"""),0.0)</f>
        <v>0</v>
      </c>
      <c r="TB6">
        <f>IFERROR(__xludf.DUMMYFUNCTION("""COMPUTED_VALUE"""),0.0)</f>
        <v>0</v>
      </c>
      <c r="TC6">
        <f>IFERROR(__xludf.DUMMYFUNCTION("""COMPUTED_VALUE"""),0.0)</f>
        <v>0</v>
      </c>
    </row>
    <row r="7">
      <c r="A7">
        <f>IFERROR(__xludf.DUMMYFUNCTION("""COMPUTED_VALUE"""),6.0)</f>
        <v>6</v>
      </c>
      <c r="B7" t="str">
        <f>IFERROR(__xludf.DUMMYFUNCTION("""COMPUTED_VALUE"""),"aleksam")</f>
        <v>aleksam</v>
      </c>
      <c r="C7" t="str">
        <f>IFERROR(__xludf.DUMMYFUNCTION("""COMPUTED_VALUE"""),"Aleksa")</f>
        <v>Aleksa</v>
      </c>
      <c r="D7" t="str">
        <f>IFERROR(__xludf.DUMMYFUNCTION("""COMPUTED_VALUE"""),"Milojević")</f>
        <v>Milojević</v>
      </c>
      <c r="E7">
        <f>IFERROR(__xludf.DUMMYFUNCTION("""COMPUTED_VALUE"""),279.0)</f>
        <v>279</v>
      </c>
      <c r="F7" t="str">
        <f>IFERROR(__xludf.DUMMYFUNCTION("""COMPUTED_VALUE"""),"ODOBREN")</f>
        <v>ODOBREN</v>
      </c>
      <c r="G7" t="str">
        <f>IFERROR(__xludf.DUMMYFUNCTION("""COMPUTED_VALUE"""),"Stari grad")</f>
        <v>Stari grad</v>
      </c>
      <c r="H7" t="str">
        <f>IFERROR(__xludf.DUMMYFUNCTION("""COMPUTED_VALUE"""),"Matematička gimnazija")</f>
        <v>Matematička gimnazija</v>
      </c>
      <c r="I7" t="str">
        <f>IFERROR(__xludf.DUMMYFUNCTION("""COMPUTED_VALUE"""),"IV")</f>
        <v>IV</v>
      </c>
      <c r="J7" t="str">
        <f>IFERROR(__xludf.DUMMYFUNCTION("""COMPUTED_VALUE"""),"A")</f>
        <v>A</v>
      </c>
      <c r="L7" t="str">
        <f>IFERROR(__xludf.DUMMYFUNCTION("""COMPUTED_VALUE"""),"x")</f>
        <v>x</v>
      </c>
      <c r="M7">
        <f>IFERROR(__xludf.DUMMYFUNCTION("""COMPUTED_VALUE"""),100.0)</f>
        <v>100</v>
      </c>
      <c r="N7">
        <f>IFERROR(__xludf.DUMMYFUNCTION("""COMPUTED_VALUE"""),13.0)</f>
        <v>13</v>
      </c>
      <c r="O7">
        <f>IFERROR(__xludf.DUMMYFUNCTION("""COMPUTED_VALUE"""),26.0)</f>
        <v>26</v>
      </c>
      <c r="P7" t="str">
        <f>IFERROR(__xludf.DUMMYFUNCTION("""COMPUTED_VALUE"""),"x")</f>
        <v>x</v>
      </c>
      <c r="Q7">
        <f>IFERROR(__xludf.DUMMYFUNCTION("""COMPUTED_VALUE"""),64.0)</f>
        <v>64</v>
      </c>
      <c r="R7">
        <f>IFERROR(__xludf.DUMMYFUNCTION("""COMPUTED_VALUE"""),64.0)</f>
        <v>64</v>
      </c>
      <c r="S7">
        <f>IFERROR(__xludf.DUMMYFUNCTION("""COMPUTED_VALUE"""),12.0)</f>
        <v>12</v>
      </c>
      <c r="T7" t="str">
        <f>IFERROR(__xludf.DUMMYFUNCTION("""COMPUTED_VALUE"""),"x")</f>
        <v>x</v>
      </c>
      <c r="U7" t="str">
        <f>IFERROR(__xludf.DUMMYFUNCTION("""COMPUTED_VALUE"""),"x")</f>
        <v>x</v>
      </c>
      <c r="V7" t="str">
        <f>IFERROR(__xludf.DUMMYFUNCTION("""COMPUTED_VALUE"""),"OK")</f>
        <v>OK</v>
      </c>
      <c r="W7" t="str">
        <f>IFERROR(__xludf.DUMMYFUNCTION("""COMPUTED_VALUE"""),"OK")</f>
        <v>OK</v>
      </c>
      <c r="X7" t="str">
        <f>IFERROR(__xludf.DUMMYFUNCTION("""COMPUTED_VALUE"""),"OK")</f>
        <v>OK</v>
      </c>
      <c r="Y7" t="str">
        <f>IFERROR(__xludf.DUMMYFUNCTION("""COMPUTED_VALUE"""),"OK")</f>
        <v>OK</v>
      </c>
      <c r="Z7" t="str">
        <f>IFERROR(__xludf.DUMMYFUNCTION("""COMPUTED_VALUE"""),"OK")</f>
        <v>OK</v>
      </c>
      <c r="AA7" t="str">
        <f>IFERROR(__xludf.DUMMYFUNCTION("""COMPUTED_VALUE"""),"OK")</f>
        <v>OK</v>
      </c>
      <c r="AB7" t="str">
        <f>IFERROR(__xludf.DUMMYFUNCTION("""COMPUTED_VALUE"""),"OK")</f>
        <v>OK</v>
      </c>
      <c r="AC7" t="str">
        <f>IFERROR(__xludf.DUMMYFUNCTION("""COMPUTED_VALUE"""),"OK")</f>
        <v>OK</v>
      </c>
      <c r="AD7" t="str">
        <f>IFERROR(__xludf.DUMMYFUNCTION("""COMPUTED_VALUE"""),"OK")</f>
        <v>OK</v>
      </c>
      <c r="AE7" t="str">
        <f>IFERROR(__xludf.DUMMYFUNCTION("""COMPUTED_VALUE"""),"OK")</f>
        <v>OK</v>
      </c>
      <c r="AF7" t="str">
        <f>IFERROR(__xludf.DUMMYFUNCTION("""COMPUTED_VALUE"""),"OK")</f>
        <v>OK</v>
      </c>
      <c r="AG7" t="str">
        <f>IFERROR(__xludf.DUMMYFUNCTION("""COMPUTED_VALUE"""),"OK")</f>
        <v>OK</v>
      </c>
      <c r="AH7" t="str">
        <f>IFERROR(__xludf.DUMMYFUNCTION("""COMPUTED_VALUE"""),"OK")</f>
        <v>OK</v>
      </c>
      <c r="AI7" t="str">
        <f>IFERROR(__xludf.DUMMYFUNCTION("""COMPUTED_VALUE"""),"OK")</f>
        <v>OK</v>
      </c>
      <c r="AJ7" t="str">
        <f>IFERROR(__xludf.DUMMYFUNCTION("""COMPUTED_VALUE"""),"OK")</f>
        <v>OK</v>
      </c>
      <c r="AK7" t="str">
        <f>IFERROR(__xludf.DUMMYFUNCTION("""COMPUTED_VALUE"""),"OK")</f>
        <v>OK</v>
      </c>
      <c r="AL7" t="str">
        <f>IFERROR(__xludf.DUMMYFUNCTION("""COMPUTED_VALUE"""),"OK")</f>
        <v>OK</v>
      </c>
      <c r="AM7" t="str">
        <f>IFERROR(__xludf.DUMMYFUNCTION("""COMPUTED_VALUE"""),"OK")</f>
        <v>OK</v>
      </c>
      <c r="AN7" t="str">
        <f>IFERROR(__xludf.DUMMYFUNCTION("""COMPUTED_VALUE"""),"OK")</f>
        <v>OK</v>
      </c>
      <c r="AO7" t="str">
        <f>IFERROR(__xludf.DUMMYFUNCTION("""COMPUTED_VALUE"""),"OK")</f>
        <v>OK</v>
      </c>
      <c r="AP7" t="str">
        <f>IFERROR(__xludf.DUMMYFUNCTION("""COMPUTED_VALUE"""),"x")</f>
        <v>x</v>
      </c>
      <c r="AQ7" t="str">
        <f>IFERROR(__xludf.DUMMYFUNCTION("""COMPUTED_VALUE"""),"OK")</f>
        <v>OK</v>
      </c>
      <c r="AR7" t="str">
        <f>IFERROR(__xludf.DUMMYFUNCTION("""COMPUTED_VALUE"""),"OK")</f>
        <v>OK</v>
      </c>
      <c r="AS7" t="str">
        <f>IFERROR(__xludf.DUMMYFUNCTION("""COMPUTED_VALUE"""),"OK")</f>
        <v>OK</v>
      </c>
      <c r="AT7" t="str">
        <f>IFERROR(__xludf.DUMMYFUNCTION("""COMPUTED_VALUE"""),"OK")</f>
        <v>OK</v>
      </c>
      <c r="AU7" t="str">
        <f>IFERROR(__xludf.DUMMYFUNCTION("""COMPUTED_VALUE"""),"OK")</f>
        <v>OK</v>
      </c>
      <c r="AV7" t="str">
        <f>IFERROR(__xludf.DUMMYFUNCTION("""COMPUTED_VALUE"""),"OK")</f>
        <v>OK</v>
      </c>
      <c r="AW7" t="str">
        <f>IFERROR(__xludf.DUMMYFUNCTION("""COMPUTED_VALUE"""),"OK")</f>
        <v>OK</v>
      </c>
      <c r="AX7" t="str">
        <f>IFERROR(__xludf.DUMMYFUNCTION("""COMPUTED_VALUE"""),"OK")</f>
        <v>OK</v>
      </c>
      <c r="AY7" t="str">
        <f>IFERROR(__xludf.DUMMYFUNCTION("""COMPUTED_VALUE"""),"WA")</f>
        <v>WA</v>
      </c>
      <c r="AZ7" t="str">
        <f>IFERROR(__xludf.DUMMYFUNCTION("""COMPUTED_VALUE"""),"WA")</f>
        <v>WA</v>
      </c>
      <c r="BA7" t="str">
        <f>IFERROR(__xludf.DUMMYFUNCTION("""COMPUTED_VALUE"""),"WA")</f>
        <v>WA</v>
      </c>
      <c r="BB7" t="str">
        <f>IFERROR(__xludf.DUMMYFUNCTION("""COMPUTED_VALUE"""),"WA")</f>
        <v>WA</v>
      </c>
      <c r="BC7" t="str">
        <f>IFERROR(__xludf.DUMMYFUNCTION("""COMPUTED_VALUE"""),"WA")</f>
        <v>WA</v>
      </c>
      <c r="BD7" t="str">
        <f>IFERROR(__xludf.DUMMYFUNCTION("""COMPUTED_VALUE"""),"WA")</f>
        <v>WA</v>
      </c>
      <c r="BE7" t="str">
        <f>IFERROR(__xludf.DUMMYFUNCTION("""COMPUTED_VALUE"""),"WA")</f>
        <v>WA</v>
      </c>
      <c r="BF7" t="str">
        <f>IFERROR(__xludf.DUMMYFUNCTION("""COMPUTED_VALUE"""),"WA")</f>
        <v>WA</v>
      </c>
      <c r="BG7" t="str">
        <f>IFERROR(__xludf.DUMMYFUNCTION("""COMPUTED_VALUE"""),"WA")</f>
        <v>WA</v>
      </c>
      <c r="BH7" t="str">
        <f>IFERROR(__xludf.DUMMYFUNCTION("""COMPUTED_VALUE"""),"WA")</f>
        <v>WA</v>
      </c>
      <c r="BI7" t="str">
        <f>IFERROR(__xludf.DUMMYFUNCTION("""COMPUTED_VALUE"""),"WA")</f>
        <v>WA</v>
      </c>
      <c r="BJ7" t="str">
        <f>IFERROR(__xludf.DUMMYFUNCTION("""COMPUTED_VALUE"""),"WA")</f>
        <v>WA</v>
      </c>
      <c r="BK7" t="str">
        <f>IFERROR(__xludf.DUMMYFUNCTION("""COMPUTED_VALUE"""),"WA")</f>
        <v>WA</v>
      </c>
      <c r="BL7" t="str">
        <f>IFERROR(__xludf.DUMMYFUNCTION("""COMPUTED_VALUE"""),"WA")</f>
        <v>WA</v>
      </c>
      <c r="BM7" t="str">
        <f>IFERROR(__xludf.DUMMYFUNCTION("""COMPUTED_VALUE"""),"WA")</f>
        <v>WA</v>
      </c>
      <c r="BN7" t="str">
        <f>IFERROR(__xludf.DUMMYFUNCTION("""COMPUTED_VALUE"""),"WA")</f>
        <v>WA</v>
      </c>
      <c r="BO7" t="str">
        <f>IFERROR(__xludf.DUMMYFUNCTION("""COMPUTED_VALUE"""),"WA")</f>
        <v>WA</v>
      </c>
      <c r="BP7" t="str">
        <f>IFERROR(__xludf.DUMMYFUNCTION("""COMPUTED_VALUE"""),"RTE")</f>
        <v>RTE</v>
      </c>
      <c r="BQ7" t="str">
        <f>IFERROR(__xludf.DUMMYFUNCTION("""COMPUTED_VALUE"""),"RTE")</f>
        <v>RTE</v>
      </c>
      <c r="BR7" t="str">
        <f>IFERROR(__xludf.DUMMYFUNCTION("""COMPUTED_VALUE"""),"RTE")</f>
        <v>RTE</v>
      </c>
      <c r="BS7" t="str">
        <f>IFERROR(__xludf.DUMMYFUNCTION("""COMPUTED_VALUE"""),"RTE")</f>
        <v>RTE</v>
      </c>
      <c r="BT7" t="str">
        <f>IFERROR(__xludf.DUMMYFUNCTION("""COMPUTED_VALUE"""),"RTE")</f>
        <v>RTE</v>
      </c>
      <c r="BU7" t="str">
        <f>IFERROR(__xludf.DUMMYFUNCTION("""COMPUTED_VALUE"""),"RTE")</f>
        <v>RTE</v>
      </c>
      <c r="BV7" t="str">
        <f>IFERROR(__xludf.DUMMYFUNCTION("""COMPUTED_VALUE"""),"RTE")</f>
        <v>RTE</v>
      </c>
      <c r="BW7" t="str">
        <f>IFERROR(__xludf.DUMMYFUNCTION("""COMPUTED_VALUE"""),"RTE")</f>
        <v>RTE</v>
      </c>
      <c r="BX7" t="str">
        <f>IFERROR(__xludf.DUMMYFUNCTION("""COMPUTED_VALUE"""),"RTE")</f>
        <v>RTE</v>
      </c>
      <c r="BY7" t="str">
        <f>IFERROR(__xludf.DUMMYFUNCTION("""COMPUTED_VALUE"""),"RTE")</f>
        <v>RTE</v>
      </c>
      <c r="BZ7" t="str">
        <f>IFERROR(__xludf.DUMMYFUNCTION("""COMPUTED_VALUE"""),"RTE")</f>
        <v>RTE</v>
      </c>
      <c r="CA7" t="str">
        <f>IFERROR(__xludf.DUMMYFUNCTION("""COMPUTED_VALUE"""),"RTE")</f>
        <v>RTE</v>
      </c>
      <c r="CB7" t="str">
        <f>IFERROR(__xludf.DUMMYFUNCTION("""COMPUTED_VALUE"""),"RTE")</f>
        <v>RTE</v>
      </c>
      <c r="CC7" t="str">
        <f>IFERROR(__xludf.DUMMYFUNCTION("""COMPUTED_VALUE"""),"RTE")</f>
        <v>RTE</v>
      </c>
      <c r="CD7" t="str">
        <f>IFERROR(__xludf.DUMMYFUNCTION("""COMPUTED_VALUE"""),"RTE")</f>
        <v>RTE</v>
      </c>
      <c r="CE7" t="str">
        <f>IFERROR(__xludf.DUMMYFUNCTION("""COMPUTED_VALUE"""),"RTE")</f>
        <v>RTE</v>
      </c>
      <c r="CF7" t="str">
        <f>IFERROR(__xludf.DUMMYFUNCTION("""COMPUTED_VALUE"""),"RTE")</f>
        <v>RTE</v>
      </c>
      <c r="CG7" t="str">
        <f>IFERROR(__xludf.DUMMYFUNCTION("""COMPUTED_VALUE"""),"RTE")</f>
        <v>RTE</v>
      </c>
      <c r="CH7" t="str">
        <f>IFERROR(__xludf.DUMMYFUNCTION("""COMPUTED_VALUE"""),"RTE")</f>
        <v>RTE</v>
      </c>
      <c r="CI7" t="str">
        <f>IFERROR(__xludf.DUMMYFUNCTION("""COMPUTED_VALUE"""),"RTE")</f>
        <v>RTE</v>
      </c>
      <c r="CJ7" t="str">
        <f>IFERROR(__xludf.DUMMYFUNCTION("""COMPUTED_VALUE"""),"RTE")</f>
        <v>RTE</v>
      </c>
      <c r="CK7" t="str">
        <f>IFERROR(__xludf.DUMMYFUNCTION("""COMPUTED_VALUE"""),"RTE")</f>
        <v>RTE</v>
      </c>
      <c r="CL7" t="str">
        <f>IFERROR(__xludf.DUMMYFUNCTION("""COMPUTED_VALUE"""),"RTE")</f>
        <v>RTE</v>
      </c>
      <c r="CM7" t="str">
        <f>IFERROR(__xludf.DUMMYFUNCTION("""COMPUTED_VALUE"""),"RTE")</f>
        <v>RTE</v>
      </c>
      <c r="CN7" t="str">
        <f>IFERROR(__xludf.DUMMYFUNCTION("""COMPUTED_VALUE"""),"RTE")</f>
        <v>RTE</v>
      </c>
      <c r="CO7" t="str">
        <f>IFERROR(__xludf.DUMMYFUNCTION("""COMPUTED_VALUE"""),"RTE")</f>
        <v>RTE</v>
      </c>
      <c r="CP7" t="str">
        <f>IFERROR(__xludf.DUMMYFUNCTION("""COMPUTED_VALUE"""),"RTE")</f>
        <v>RTE</v>
      </c>
      <c r="CQ7" t="str">
        <f>IFERROR(__xludf.DUMMYFUNCTION("""COMPUTED_VALUE"""),"RTE")</f>
        <v>RTE</v>
      </c>
      <c r="CR7" t="str">
        <f>IFERROR(__xludf.DUMMYFUNCTION("""COMPUTED_VALUE"""),"RTE")</f>
        <v>RTE</v>
      </c>
      <c r="CS7" t="str">
        <f>IFERROR(__xludf.DUMMYFUNCTION("""COMPUTED_VALUE"""),"RTE")</f>
        <v>RTE</v>
      </c>
      <c r="CT7" t="str">
        <f>IFERROR(__xludf.DUMMYFUNCTION("""COMPUTED_VALUE"""),"RTE")</f>
        <v>RTE</v>
      </c>
      <c r="CU7" t="str">
        <f>IFERROR(__xludf.DUMMYFUNCTION("""COMPUTED_VALUE"""),"RTE")</f>
        <v>RTE</v>
      </c>
      <c r="CV7" t="str">
        <f>IFERROR(__xludf.DUMMYFUNCTION("""COMPUTED_VALUE"""),"RTE")</f>
        <v>RTE</v>
      </c>
      <c r="CW7" t="str">
        <f>IFERROR(__xludf.DUMMYFUNCTION("""COMPUTED_VALUE"""),"RTE")</f>
        <v>RTE</v>
      </c>
      <c r="CX7" t="str">
        <f>IFERROR(__xludf.DUMMYFUNCTION("""COMPUTED_VALUE"""),"RTE")</f>
        <v>RTE</v>
      </c>
      <c r="CY7" t="str">
        <f>IFERROR(__xludf.DUMMYFUNCTION("""COMPUTED_VALUE"""),"RTE")</f>
        <v>RTE</v>
      </c>
      <c r="CZ7" t="str">
        <f>IFERROR(__xludf.DUMMYFUNCTION("""COMPUTED_VALUE"""),"x")</f>
        <v>x</v>
      </c>
      <c r="DA7" t="str">
        <f>IFERROR(__xludf.DUMMYFUNCTION("""COMPUTED_VALUE"""),"WA")</f>
        <v>WA</v>
      </c>
      <c r="DB7" t="str">
        <f>IFERROR(__xludf.DUMMYFUNCTION("""COMPUTED_VALUE"""),"OK")</f>
        <v>OK</v>
      </c>
      <c r="DC7" t="str">
        <f>IFERROR(__xludf.DUMMYFUNCTION("""COMPUTED_VALUE"""),"OK")</f>
        <v>OK</v>
      </c>
      <c r="DD7" t="str">
        <f>IFERROR(__xludf.DUMMYFUNCTION("""COMPUTED_VALUE"""),"OK")</f>
        <v>OK</v>
      </c>
      <c r="DE7" t="str">
        <f>IFERROR(__xludf.DUMMYFUNCTION("""COMPUTED_VALUE"""),"OK")</f>
        <v>OK</v>
      </c>
      <c r="DF7" t="str">
        <f>IFERROR(__xludf.DUMMYFUNCTION("""COMPUTED_VALUE"""),"OK")</f>
        <v>OK</v>
      </c>
      <c r="DG7" t="str">
        <f>IFERROR(__xludf.DUMMYFUNCTION("""COMPUTED_VALUE"""),"OK")</f>
        <v>OK</v>
      </c>
      <c r="DH7" t="str">
        <f>IFERROR(__xludf.DUMMYFUNCTION("""COMPUTED_VALUE"""),"OK")</f>
        <v>OK</v>
      </c>
      <c r="DI7" t="str">
        <f>IFERROR(__xludf.DUMMYFUNCTION("""COMPUTED_VALUE"""),"OK")</f>
        <v>OK</v>
      </c>
      <c r="DJ7" t="str">
        <f>IFERROR(__xludf.DUMMYFUNCTION("""COMPUTED_VALUE"""),"OK")</f>
        <v>OK</v>
      </c>
      <c r="DK7" t="str">
        <f>IFERROR(__xludf.DUMMYFUNCTION("""COMPUTED_VALUE"""),"OK")</f>
        <v>OK</v>
      </c>
      <c r="DL7" t="str">
        <f>IFERROR(__xludf.DUMMYFUNCTION("""COMPUTED_VALUE"""),"OK")</f>
        <v>OK</v>
      </c>
      <c r="DM7" t="str">
        <f>IFERROR(__xludf.DUMMYFUNCTION("""COMPUTED_VALUE"""),"OK")</f>
        <v>OK</v>
      </c>
      <c r="DN7" t="str">
        <f>IFERROR(__xludf.DUMMYFUNCTION("""COMPUTED_VALUE"""),"OK")</f>
        <v>OK</v>
      </c>
      <c r="DO7" t="str">
        <f>IFERROR(__xludf.DUMMYFUNCTION("""COMPUTED_VALUE"""),"OK")</f>
        <v>OK</v>
      </c>
      <c r="DP7" t="str">
        <f>IFERROR(__xludf.DUMMYFUNCTION("""COMPUTED_VALUE"""),"OK")</f>
        <v>OK</v>
      </c>
      <c r="DQ7" t="str">
        <f>IFERROR(__xludf.DUMMYFUNCTION("""COMPUTED_VALUE"""),"OK")</f>
        <v>OK</v>
      </c>
      <c r="DR7" t="str">
        <f>IFERROR(__xludf.DUMMYFUNCTION("""COMPUTED_VALUE"""),"OK")</f>
        <v>OK</v>
      </c>
      <c r="DS7" t="str">
        <f>IFERROR(__xludf.DUMMYFUNCTION("""COMPUTED_VALUE"""),"OK")</f>
        <v>OK</v>
      </c>
      <c r="DT7" t="str">
        <f>IFERROR(__xludf.DUMMYFUNCTION("""COMPUTED_VALUE"""),"OK")</f>
        <v>OK</v>
      </c>
      <c r="DU7" t="str">
        <f>IFERROR(__xludf.DUMMYFUNCTION("""COMPUTED_VALUE"""),"OK")</f>
        <v>OK</v>
      </c>
      <c r="DV7" t="str">
        <f>IFERROR(__xludf.DUMMYFUNCTION("""COMPUTED_VALUE"""),"OK")</f>
        <v>OK</v>
      </c>
      <c r="DW7" t="str">
        <f>IFERROR(__xludf.DUMMYFUNCTION("""COMPUTED_VALUE"""),"OK")</f>
        <v>OK</v>
      </c>
      <c r="DX7" t="str">
        <f>IFERROR(__xludf.DUMMYFUNCTION("""COMPUTED_VALUE"""),"OK")</f>
        <v>OK</v>
      </c>
      <c r="DY7" t="str">
        <f>IFERROR(__xludf.DUMMYFUNCTION("""COMPUTED_VALUE"""),"WA")</f>
        <v>WA</v>
      </c>
      <c r="DZ7" t="str">
        <f>IFERROR(__xludf.DUMMYFUNCTION("""COMPUTED_VALUE"""),"WA")</f>
        <v>WA</v>
      </c>
      <c r="EA7" t="str">
        <f>IFERROR(__xludf.DUMMYFUNCTION("""COMPUTED_VALUE"""),"WA")</f>
        <v>WA</v>
      </c>
      <c r="EB7" t="str">
        <f>IFERROR(__xludf.DUMMYFUNCTION("""COMPUTED_VALUE"""),"WA")</f>
        <v>WA</v>
      </c>
      <c r="EC7" t="str">
        <f>IFERROR(__xludf.DUMMYFUNCTION("""COMPUTED_VALUE"""),"WA")</f>
        <v>WA</v>
      </c>
      <c r="ED7" t="str">
        <f>IFERROR(__xludf.DUMMYFUNCTION("""COMPUTED_VALUE"""),"WA")</f>
        <v>WA</v>
      </c>
      <c r="EE7" t="str">
        <f>IFERROR(__xludf.DUMMYFUNCTION("""COMPUTED_VALUE"""),"WA")</f>
        <v>WA</v>
      </c>
      <c r="EF7" t="str">
        <f>IFERROR(__xludf.DUMMYFUNCTION("""COMPUTED_VALUE"""),"WA")</f>
        <v>WA</v>
      </c>
      <c r="EG7" t="str">
        <f>IFERROR(__xludf.DUMMYFUNCTION("""COMPUTED_VALUE"""),"OK")</f>
        <v>OK</v>
      </c>
      <c r="EH7" t="str">
        <f>IFERROR(__xludf.DUMMYFUNCTION("""COMPUTED_VALUE"""),"OK")</f>
        <v>OK</v>
      </c>
      <c r="EI7" t="str">
        <f>IFERROR(__xludf.DUMMYFUNCTION("""COMPUTED_VALUE"""),"WA")</f>
        <v>WA</v>
      </c>
      <c r="EJ7" t="str">
        <f>IFERROR(__xludf.DUMMYFUNCTION("""COMPUTED_VALUE"""),"WA")</f>
        <v>WA</v>
      </c>
      <c r="EK7" t="str">
        <f>IFERROR(__xludf.DUMMYFUNCTION("""COMPUTED_VALUE"""),"OK")</f>
        <v>OK</v>
      </c>
      <c r="EL7" t="str">
        <f>IFERROR(__xludf.DUMMYFUNCTION("""COMPUTED_VALUE"""),"OK")</f>
        <v>OK</v>
      </c>
      <c r="EM7" t="str">
        <f>IFERROR(__xludf.DUMMYFUNCTION("""COMPUTED_VALUE"""),"OK")</f>
        <v>OK</v>
      </c>
      <c r="EN7" t="str">
        <f>IFERROR(__xludf.DUMMYFUNCTION("""COMPUTED_VALUE"""),"WA")</f>
        <v>WA</v>
      </c>
      <c r="EO7" t="str">
        <f>IFERROR(__xludf.DUMMYFUNCTION("""COMPUTED_VALUE"""),"WA")</f>
        <v>WA</v>
      </c>
      <c r="EP7" t="str">
        <f>IFERROR(__xludf.DUMMYFUNCTION("""COMPUTED_VALUE"""),"WA")</f>
        <v>WA</v>
      </c>
      <c r="EQ7" t="str">
        <f>IFERROR(__xludf.DUMMYFUNCTION("""COMPUTED_VALUE"""),"WA")</f>
        <v>WA</v>
      </c>
      <c r="ER7" t="str">
        <f>IFERROR(__xludf.DUMMYFUNCTION("""COMPUTED_VALUE"""),"OK")</f>
        <v>OK</v>
      </c>
      <c r="ES7" t="str">
        <f>IFERROR(__xludf.DUMMYFUNCTION("""COMPUTED_VALUE"""),"WA")</f>
        <v>WA</v>
      </c>
      <c r="ET7" t="str">
        <f>IFERROR(__xludf.DUMMYFUNCTION("""COMPUTED_VALUE"""),"WA")</f>
        <v>WA</v>
      </c>
      <c r="EU7" t="str">
        <f>IFERROR(__xludf.DUMMYFUNCTION("""COMPUTED_VALUE"""),"WA")</f>
        <v>WA</v>
      </c>
      <c r="EV7" t="str">
        <f>IFERROR(__xludf.DUMMYFUNCTION("""COMPUTED_VALUE"""),"OK")</f>
        <v>OK</v>
      </c>
      <c r="EW7" t="str">
        <f>IFERROR(__xludf.DUMMYFUNCTION("""COMPUTED_VALUE"""),"WA")</f>
        <v>WA</v>
      </c>
      <c r="EX7" t="str">
        <f>IFERROR(__xludf.DUMMYFUNCTION("""COMPUTED_VALUE"""),"WA")</f>
        <v>WA</v>
      </c>
      <c r="EY7" t="str">
        <f>IFERROR(__xludf.DUMMYFUNCTION("""COMPUTED_VALUE"""),"OK")</f>
        <v>OK</v>
      </c>
      <c r="EZ7" t="str">
        <f>IFERROR(__xludf.DUMMYFUNCTION("""COMPUTED_VALUE"""),"WA")</f>
        <v>WA</v>
      </c>
      <c r="FA7" t="str">
        <f>IFERROR(__xludf.DUMMYFUNCTION("""COMPUTED_VALUE"""),"WA")</f>
        <v>WA</v>
      </c>
      <c r="FB7" t="str">
        <f>IFERROR(__xludf.DUMMYFUNCTION("""COMPUTED_VALUE"""),"WA")</f>
        <v>WA</v>
      </c>
      <c r="FC7" t="str">
        <f>IFERROR(__xludf.DUMMYFUNCTION("""COMPUTED_VALUE"""),"OK")</f>
        <v>OK</v>
      </c>
      <c r="FD7" t="str">
        <f>IFERROR(__xludf.DUMMYFUNCTION("""COMPUTED_VALUE"""),"WA")</f>
        <v>WA</v>
      </c>
      <c r="FE7" t="str">
        <f>IFERROR(__xludf.DUMMYFUNCTION("""COMPUTED_VALUE"""),"WA")</f>
        <v>WA</v>
      </c>
      <c r="FF7" t="str">
        <f>IFERROR(__xludf.DUMMYFUNCTION("""COMPUTED_VALUE"""),"WA")</f>
        <v>WA</v>
      </c>
      <c r="FG7" t="str">
        <f>IFERROR(__xludf.DUMMYFUNCTION("""COMPUTED_VALUE"""),"x")</f>
        <v>x</v>
      </c>
      <c r="FH7" t="str">
        <f>IFERROR(__xludf.DUMMYFUNCTION("""COMPUTED_VALUE"""),"OK")</f>
        <v>OK</v>
      </c>
      <c r="FI7" t="str">
        <f>IFERROR(__xludf.DUMMYFUNCTION("""COMPUTED_VALUE"""),"OK")</f>
        <v>OK</v>
      </c>
      <c r="FJ7" t="str">
        <f>IFERROR(__xludf.DUMMYFUNCTION("""COMPUTED_VALUE"""),"OK")</f>
        <v>OK</v>
      </c>
      <c r="FK7" t="str">
        <f>IFERROR(__xludf.DUMMYFUNCTION("""COMPUTED_VALUE"""),"OK")</f>
        <v>OK</v>
      </c>
      <c r="FL7" t="str">
        <f>IFERROR(__xludf.DUMMYFUNCTION("""COMPUTED_VALUE"""),"x")</f>
        <v>x</v>
      </c>
      <c r="FM7" t="str">
        <f>IFERROR(__xludf.DUMMYFUNCTION("""COMPUTED_VALUE"""),"OK")</f>
        <v>OK</v>
      </c>
      <c r="FN7" t="str">
        <f>IFERROR(__xludf.DUMMYFUNCTION("""COMPUTED_VALUE"""),"OK")</f>
        <v>OK</v>
      </c>
      <c r="FO7" t="str">
        <f>IFERROR(__xludf.DUMMYFUNCTION("""COMPUTED_VALUE"""),"OK")</f>
        <v>OK</v>
      </c>
      <c r="FP7" t="str">
        <f>IFERROR(__xludf.DUMMYFUNCTION("""COMPUTED_VALUE"""),"OK")</f>
        <v>OK</v>
      </c>
      <c r="FQ7" t="str">
        <f>IFERROR(__xludf.DUMMYFUNCTION("""COMPUTED_VALUE"""),"OK")</f>
        <v>OK</v>
      </c>
      <c r="FR7" t="str">
        <f>IFERROR(__xludf.DUMMYFUNCTION("""COMPUTED_VALUE"""),"OK")</f>
        <v>OK</v>
      </c>
      <c r="FS7" t="str">
        <f>IFERROR(__xludf.DUMMYFUNCTION("""COMPUTED_VALUE"""),"OK")</f>
        <v>OK</v>
      </c>
      <c r="FT7" t="str">
        <f>IFERROR(__xludf.DUMMYFUNCTION("""COMPUTED_VALUE"""),"OK")</f>
        <v>OK</v>
      </c>
      <c r="FU7" t="str">
        <f>IFERROR(__xludf.DUMMYFUNCTION("""COMPUTED_VALUE"""),"OK")</f>
        <v>OK</v>
      </c>
      <c r="FV7" t="str">
        <f>IFERROR(__xludf.DUMMYFUNCTION("""COMPUTED_VALUE"""),"OK")</f>
        <v>OK</v>
      </c>
      <c r="FW7" t="str">
        <f>IFERROR(__xludf.DUMMYFUNCTION("""COMPUTED_VALUE"""),"OK")</f>
        <v>OK</v>
      </c>
      <c r="FX7" t="str">
        <f>IFERROR(__xludf.DUMMYFUNCTION("""COMPUTED_VALUE"""),"OK")</f>
        <v>OK</v>
      </c>
      <c r="FY7" t="str">
        <f>IFERROR(__xludf.DUMMYFUNCTION("""COMPUTED_VALUE"""),"OK")</f>
        <v>OK</v>
      </c>
      <c r="FZ7" t="str">
        <f>IFERROR(__xludf.DUMMYFUNCTION("""COMPUTED_VALUE"""),"OK")</f>
        <v>OK</v>
      </c>
      <c r="GA7" t="str">
        <f>IFERROR(__xludf.DUMMYFUNCTION("""COMPUTED_VALUE"""),"OK")</f>
        <v>OK</v>
      </c>
      <c r="GB7" t="str">
        <f>IFERROR(__xludf.DUMMYFUNCTION("""COMPUTED_VALUE"""),"OK")</f>
        <v>OK</v>
      </c>
      <c r="GC7" t="str">
        <f>IFERROR(__xludf.DUMMYFUNCTION("""COMPUTED_VALUE"""),"OK")</f>
        <v>OK</v>
      </c>
      <c r="GD7" t="str">
        <f>IFERROR(__xludf.DUMMYFUNCTION("""COMPUTED_VALUE"""),"OK")</f>
        <v>OK</v>
      </c>
      <c r="GE7" t="str">
        <f>IFERROR(__xludf.DUMMYFUNCTION("""COMPUTED_VALUE"""),"OK")</f>
        <v>OK</v>
      </c>
      <c r="GF7" t="str">
        <f>IFERROR(__xludf.DUMMYFUNCTION("""COMPUTED_VALUE"""),"OK")</f>
        <v>OK</v>
      </c>
      <c r="GG7" t="str">
        <f>IFERROR(__xludf.DUMMYFUNCTION("""COMPUTED_VALUE"""),"OK")</f>
        <v>OK</v>
      </c>
      <c r="GH7" t="str">
        <f>IFERROR(__xludf.DUMMYFUNCTION("""COMPUTED_VALUE"""),"OK")</f>
        <v>OK</v>
      </c>
      <c r="GI7" t="str">
        <f>IFERROR(__xludf.DUMMYFUNCTION("""COMPUTED_VALUE"""),"OK")</f>
        <v>OK</v>
      </c>
      <c r="GJ7" t="str">
        <f>IFERROR(__xludf.DUMMYFUNCTION("""COMPUTED_VALUE"""),"OK")</f>
        <v>OK</v>
      </c>
      <c r="GK7" t="str">
        <f>IFERROR(__xludf.DUMMYFUNCTION("""COMPUTED_VALUE"""),"OK")</f>
        <v>OK</v>
      </c>
      <c r="GL7" t="str">
        <f>IFERROR(__xludf.DUMMYFUNCTION("""COMPUTED_VALUE"""),"OK")</f>
        <v>OK</v>
      </c>
      <c r="GM7" t="str">
        <f>IFERROR(__xludf.DUMMYFUNCTION("""COMPUTED_VALUE"""),"OK")</f>
        <v>OK</v>
      </c>
      <c r="GN7" t="str">
        <f>IFERROR(__xludf.DUMMYFUNCTION("""COMPUTED_VALUE"""),"OK")</f>
        <v>OK</v>
      </c>
      <c r="GO7" t="str">
        <f>IFERROR(__xludf.DUMMYFUNCTION("""COMPUTED_VALUE"""),"OK")</f>
        <v>OK</v>
      </c>
      <c r="GP7" t="str">
        <f>IFERROR(__xludf.DUMMYFUNCTION("""COMPUTED_VALUE"""),"OK")</f>
        <v>OK</v>
      </c>
      <c r="GQ7" t="str">
        <f>IFERROR(__xludf.DUMMYFUNCTION("""COMPUTED_VALUE"""),"OK")</f>
        <v>OK</v>
      </c>
      <c r="GR7" t="str">
        <f>IFERROR(__xludf.DUMMYFUNCTION("""COMPUTED_VALUE"""),"OK")</f>
        <v>OK</v>
      </c>
      <c r="GS7" t="str">
        <f>IFERROR(__xludf.DUMMYFUNCTION("""COMPUTED_VALUE"""),"OK")</f>
        <v>OK</v>
      </c>
      <c r="GT7" t="str">
        <f>IFERROR(__xludf.DUMMYFUNCTION("""COMPUTED_VALUE"""),"OK")</f>
        <v>OK</v>
      </c>
      <c r="GU7" t="str">
        <f>IFERROR(__xludf.DUMMYFUNCTION("""COMPUTED_VALUE"""),"OK")</f>
        <v>OK</v>
      </c>
      <c r="GV7" t="str">
        <f>IFERROR(__xludf.DUMMYFUNCTION("""COMPUTED_VALUE"""),"OK")</f>
        <v>OK</v>
      </c>
      <c r="GW7" t="str">
        <f>IFERROR(__xludf.DUMMYFUNCTION("""COMPUTED_VALUE"""),"OK")</f>
        <v>OK</v>
      </c>
      <c r="GX7" t="str">
        <f>IFERROR(__xludf.DUMMYFUNCTION("""COMPUTED_VALUE"""),"TLE")</f>
        <v>TLE</v>
      </c>
      <c r="GY7" t="str">
        <f>IFERROR(__xludf.DUMMYFUNCTION("""COMPUTED_VALUE"""),"OK")</f>
        <v>OK</v>
      </c>
      <c r="GZ7" t="str">
        <f>IFERROR(__xludf.DUMMYFUNCTION("""COMPUTED_VALUE"""),"OK")</f>
        <v>OK</v>
      </c>
      <c r="HA7" t="str">
        <f>IFERROR(__xludf.DUMMYFUNCTION("""COMPUTED_VALUE"""),"OK")</f>
        <v>OK</v>
      </c>
      <c r="HB7" t="str">
        <f>IFERROR(__xludf.DUMMYFUNCTION("""COMPUTED_VALUE"""),"OK")</f>
        <v>OK</v>
      </c>
      <c r="HC7" t="str">
        <f>IFERROR(__xludf.DUMMYFUNCTION("""COMPUTED_VALUE"""),"OK")</f>
        <v>OK</v>
      </c>
      <c r="HD7" t="str">
        <f>IFERROR(__xludf.DUMMYFUNCTION("""COMPUTED_VALUE"""),"OK")</f>
        <v>OK</v>
      </c>
      <c r="HE7" t="str">
        <f>IFERROR(__xludf.DUMMYFUNCTION("""COMPUTED_VALUE"""),"OK")</f>
        <v>OK</v>
      </c>
      <c r="HF7" t="str">
        <f>IFERROR(__xludf.DUMMYFUNCTION("""COMPUTED_VALUE"""),"OK")</f>
        <v>OK</v>
      </c>
      <c r="HG7" t="str">
        <f>IFERROR(__xludf.DUMMYFUNCTION("""COMPUTED_VALUE"""),"OK")</f>
        <v>OK</v>
      </c>
      <c r="HH7" t="str">
        <f>IFERROR(__xludf.DUMMYFUNCTION("""COMPUTED_VALUE"""),"OK")</f>
        <v>OK</v>
      </c>
      <c r="HI7" t="str">
        <f>IFERROR(__xludf.DUMMYFUNCTION("""COMPUTED_VALUE"""),"OK")</f>
        <v>OK</v>
      </c>
      <c r="HJ7" t="str">
        <f>IFERROR(__xludf.DUMMYFUNCTION("""COMPUTED_VALUE"""),"TLE")</f>
        <v>TLE</v>
      </c>
      <c r="HK7" t="str">
        <f>IFERROR(__xludf.DUMMYFUNCTION("""COMPUTED_VALUE"""),"TLE")</f>
        <v>TLE</v>
      </c>
      <c r="HL7" t="str">
        <f>IFERROR(__xludf.DUMMYFUNCTION("""COMPUTED_VALUE"""),"TLE")</f>
        <v>TLE</v>
      </c>
      <c r="HM7" t="str">
        <f>IFERROR(__xludf.DUMMYFUNCTION("""COMPUTED_VALUE"""),"TLE")</f>
        <v>TLE</v>
      </c>
      <c r="HN7" t="str">
        <f>IFERROR(__xludf.DUMMYFUNCTION("""COMPUTED_VALUE"""),"OK")</f>
        <v>OK</v>
      </c>
      <c r="HO7" t="str">
        <f>IFERROR(__xludf.DUMMYFUNCTION("""COMPUTED_VALUE"""),"TLE")</f>
        <v>TLE</v>
      </c>
      <c r="HP7" t="str">
        <f>IFERROR(__xludf.DUMMYFUNCTION("""COMPUTED_VALUE"""),"TLE")</f>
        <v>TLE</v>
      </c>
      <c r="HQ7" t="str">
        <f>IFERROR(__xludf.DUMMYFUNCTION("""COMPUTED_VALUE"""),"TLE")</f>
        <v>TLE</v>
      </c>
      <c r="HR7" t="str">
        <f>IFERROR(__xludf.DUMMYFUNCTION("""COMPUTED_VALUE"""),"x")</f>
        <v>x</v>
      </c>
      <c r="HS7" t="str">
        <f>IFERROR(__xludf.DUMMYFUNCTION("""COMPUTED_VALUE"""),"WA")</f>
        <v>WA</v>
      </c>
      <c r="HT7" t="str">
        <f>IFERROR(__xludf.DUMMYFUNCTION("""COMPUTED_VALUE"""),"WA")</f>
        <v>WA</v>
      </c>
      <c r="HU7" t="str">
        <f>IFERROR(__xludf.DUMMYFUNCTION("""COMPUTED_VALUE"""),"WA")</f>
        <v>WA</v>
      </c>
      <c r="HV7" t="str">
        <f>IFERROR(__xludf.DUMMYFUNCTION("""COMPUTED_VALUE"""),"WA")</f>
        <v>WA</v>
      </c>
      <c r="HW7" t="str">
        <f>IFERROR(__xludf.DUMMYFUNCTION("""COMPUTED_VALUE"""),"WA")</f>
        <v>WA</v>
      </c>
      <c r="HX7" t="str">
        <f>IFERROR(__xludf.DUMMYFUNCTION("""COMPUTED_VALUE"""),"WA")</f>
        <v>WA</v>
      </c>
      <c r="HY7" t="str">
        <f>IFERROR(__xludf.DUMMYFUNCTION("""COMPUTED_VALUE"""),"WA")</f>
        <v>WA</v>
      </c>
      <c r="HZ7" t="str">
        <f>IFERROR(__xludf.DUMMYFUNCTION("""COMPUTED_VALUE"""),"WA")</f>
        <v>WA</v>
      </c>
      <c r="IA7" t="str">
        <f>IFERROR(__xludf.DUMMYFUNCTION("""COMPUTED_VALUE"""),"WA")</f>
        <v>WA</v>
      </c>
      <c r="IB7" t="str">
        <f>IFERROR(__xludf.DUMMYFUNCTION("""COMPUTED_VALUE"""),"OK")</f>
        <v>OK</v>
      </c>
      <c r="IC7" t="str">
        <f>IFERROR(__xludf.DUMMYFUNCTION("""COMPUTED_VALUE"""),"OK")</f>
        <v>OK</v>
      </c>
      <c r="ID7" t="str">
        <f>IFERROR(__xludf.DUMMYFUNCTION("""COMPUTED_VALUE"""),"OK")</f>
        <v>OK</v>
      </c>
      <c r="IE7" t="str">
        <f>IFERROR(__xludf.DUMMYFUNCTION("""COMPUTED_VALUE"""),"OK")</f>
        <v>OK</v>
      </c>
      <c r="IF7" t="str">
        <f>IFERROR(__xludf.DUMMYFUNCTION("""COMPUTED_VALUE"""),"OK")</f>
        <v>OK</v>
      </c>
      <c r="IG7" t="str">
        <f>IFERROR(__xludf.DUMMYFUNCTION("""COMPUTED_VALUE"""),"OK")</f>
        <v>OK</v>
      </c>
      <c r="IH7" t="str">
        <f>IFERROR(__xludf.DUMMYFUNCTION("""COMPUTED_VALUE"""),"OK")</f>
        <v>OK</v>
      </c>
      <c r="II7" t="str">
        <f>IFERROR(__xludf.DUMMYFUNCTION("""COMPUTED_VALUE"""),"OK")</f>
        <v>OK</v>
      </c>
      <c r="IJ7" t="str">
        <f>IFERROR(__xludf.DUMMYFUNCTION("""COMPUTED_VALUE"""),"OK")</f>
        <v>OK</v>
      </c>
      <c r="IK7" t="str">
        <f>IFERROR(__xludf.DUMMYFUNCTION("""COMPUTED_VALUE"""),"WA")</f>
        <v>WA</v>
      </c>
      <c r="IL7" t="str">
        <f>IFERROR(__xludf.DUMMYFUNCTION("""COMPUTED_VALUE"""),"WA")</f>
        <v>WA</v>
      </c>
      <c r="IM7" t="str">
        <f>IFERROR(__xludf.DUMMYFUNCTION("""COMPUTED_VALUE"""),"WA")</f>
        <v>WA</v>
      </c>
      <c r="IN7" t="str">
        <f>IFERROR(__xludf.DUMMYFUNCTION("""COMPUTED_VALUE"""),"WA")</f>
        <v>WA</v>
      </c>
      <c r="IO7" t="str">
        <f>IFERROR(__xludf.DUMMYFUNCTION("""COMPUTED_VALUE"""),"WA")</f>
        <v>WA</v>
      </c>
      <c r="IP7" t="str">
        <f>IFERROR(__xludf.DUMMYFUNCTION("""COMPUTED_VALUE"""),"WA")</f>
        <v>WA</v>
      </c>
      <c r="IQ7" t="str">
        <f>IFERROR(__xludf.DUMMYFUNCTION("""COMPUTED_VALUE"""),"WA")</f>
        <v>WA</v>
      </c>
      <c r="IR7" t="str">
        <f>IFERROR(__xludf.DUMMYFUNCTION("""COMPUTED_VALUE"""),"WA")</f>
        <v>WA</v>
      </c>
      <c r="IS7" t="str">
        <f>IFERROR(__xludf.DUMMYFUNCTION("""COMPUTED_VALUE"""),"WA")</f>
        <v>WA</v>
      </c>
      <c r="IT7" t="str">
        <f>IFERROR(__xludf.DUMMYFUNCTION("""COMPUTED_VALUE"""),"WA")</f>
        <v>WA</v>
      </c>
      <c r="IU7" t="str">
        <f>IFERROR(__xludf.DUMMYFUNCTION("""COMPUTED_VALUE"""),"WA")</f>
        <v>WA</v>
      </c>
      <c r="IV7" t="str">
        <f>IFERROR(__xludf.DUMMYFUNCTION("""COMPUTED_VALUE"""),"WA")</f>
        <v>WA</v>
      </c>
      <c r="IW7" t="str">
        <f>IFERROR(__xludf.DUMMYFUNCTION("""COMPUTED_VALUE"""),"WA")</f>
        <v>WA</v>
      </c>
      <c r="IX7" t="str">
        <f>IFERROR(__xludf.DUMMYFUNCTION("""COMPUTED_VALUE"""),"WA")</f>
        <v>WA</v>
      </c>
      <c r="IY7" t="str">
        <f>IFERROR(__xludf.DUMMYFUNCTION("""COMPUTED_VALUE"""),"WA")</f>
        <v>WA</v>
      </c>
      <c r="IZ7" t="str">
        <f>IFERROR(__xludf.DUMMYFUNCTION("""COMPUTED_VALUE"""),"WA")</f>
        <v>WA</v>
      </c>
      <c r="JA7" t="str">
        <f>IFERROR(__xludf.DUMMYFUNCTION("""COMPUTED_VALUE"""),"WA")</f>
        <v>WA</v>
      </c>
      <c r="JB7" t="str">
        <f>IFERROR(__xludf.DUMMYFUNCTION("""COMPUTED_VALUE"""),"WA")</f>
        <v>WA</v>
      </c>
      <c r="JC7" t="str">
        <f>IFERROR(__xludf.DUMMYFUNCTION("""COMPUTED_VALUE"""),"WA")</f>
        <v>WA</v>
      </c>
      <c r="JD7" t="str">
        <f>IFERROR(__xludf.DUMMYFUNCTION("""COMPUTED_VALUE"""),"WA")</f>
        <v>WA</v>
      </c>
      <c r="JE7" t="str">
        <f>IFERROR(__xludf.DUMMYFUNCTION("""COMPUTED_VALUE"""),"WA")</f>
        <v>WA</v>
      </c>
      <c r="JF7" t="str">
        <f>IFERROR(__xludf.DUMMYFUNCTION("""COMPUTED_VALUE"""),"WA")</f>
        <v>WA</v>
      </c>
      <c r="JG7" t="str">
        <f>IFERROR(__xludf.DUMMYFUNCTION("""COMPUTED_VALUE"""),"WA")</f>
        <v>WA</v>
      </c>
      <c r="JH7" t="str">
        <f>IFERROR(__xludf.DUMMYFUNCTION("""COMPUTED_VALUE"""),"WA")</f>
        <v>WA</v>
      </c>
      <c r="JI7" t="str">
        <f>IFERROR(__xludf.DUMMYFUNCTION("""COMPUTED_VALUE"""),"WA")</f>
        <v>WA</v>
      </c>
      <c r="JJ7" t="str">
        <f>IFERROR(__xludf.DUMMYFUNCTION("""COMPUTED_VALUE"""),"WA")</f>
        <v>WA</v>
      </c>
      <c r="JK7" t="str">
        <f>IFERROR(__xludf.DUMMYFUNCTION("""COMPUTED_VALUE"""),"WA")</f>
        <v>WA</v>
      </c>
      <c r="JL7" t="str">
        <f>IFERROR(__xludf.DUMMYFUNCTION("""COMPUTED_VALUE"""),"x")</f>
        <v>x</v>
      </c>
      <c r="JM7" t="str">
        <f>IFERROR(__xludf.DUMMYFUNCTION("""COMPUTED_VALUE"""),"x")</f>
        <v>x</v>
      </c>
      <c r="JN7">
        <f>IFERROR(__xludf.DUMMYFUNCTION("""COMPUTED_VALUE"""),1.0)</f>
        <v>1</v>
      </c>
      <c r="JO7">
        <f>IFERROR(__xludf.DUMMYFUNCTION("""COMPUTED_VALUE"""),1.0)</f>
        <v>1</v>
      </c>
      <c r="JP7">
        <f>IFERROR(__xludf.DUMMYFUNCTION("""COMPUTED_VALUE"""),1.0)</f>
        <v>1</v>
      </c>
      <c r="JQ7">
        <f>IFERROR(__xludf.DUMMYFUNCTION("""COMPUTED_VALUE"""),1.0)</f>
        <v>1</v>
      </c>
      <c r="JR7">
        <f>IFERROR(__xludf.DUMMYFUNCTION("""COMPUTED_VALUE"""),1.0)</f>
        <v>1</v>
      </c>
      <c r="JS7">
        <f>IFERROR(__xludf.DUMMYFUNCTION("""COMPUTED_VALUE"""),1.0)</f>
        <v>1</v>
      </c>
      <c r="JT7">
        <f>IFERROR(__xludf.DUMMYFUNCTION("""COMPUTED_VALUE"""),1.0)</f>
        <v>1</v>
      </c>
      <c r="JU7">
        <f>IFERROR(__xludf.DUMMYFUNCTION("""COMPUTED_VALUE"""),1.0)</f>
        <v>1</v>
      </c>
      <c r="JV7">
        <f>IFERROR(__xludf.DUMMYFUNCTION("""COMPUTED_VALUE"""),1.0)</f>
        <v>1</v>
      </c>
      <c r="JW7">
        <f>IFERROR(__xludf.DUMMYFUNCTION("""COMPUTED_VALUE"""),1.0)</f>
        <v>1</v>
      </c>
      <c r="JX7">
        <f>IFERROR(__xludf.DUMMYFUNCTION("""COMPUTED_VALUE"""),1.0)</f>
        <v>1</v>
      </c>
      <c r="JY7">
        <f>IFERROR(__xludf.DUMMYFUNCTION("""COMPUTED_VALUE"""),1.0)</f>
        <v>1</v>
      </c>
      <c r="JZ7">
        <f>IFERROR(__xludf.DUMMYFUNCTION("""COMPUTED_VALUE"""),1.0)</f>
        <v>1</v>
      </c>
      <c r="KA7">
        <f>IFERROR(__xludf.DUMMYFUNCTION("""COMPUTED_VALUE"""),1.0)</f>
        <v>1</v>
      </c>
      <c r="KB7">
        <f>IFERROR(__xludf.DUMMYFUNCTION("""COMPUTED_VALUE"""),1.0)</f>
        <v>1</v>
      </c>
      <c r="KC7">
        <f>IFERROR(__xludf.DUMMYFUNCTION("""COMPUTED_VALUE"""),1.0)</f>
        <v>1</v>
      </c>
      <c r="KD7">
        <f>IFERROR(__xludf.DUMMYFUNCTION("""COMPUTED_VALUE"""),1.0)</f>
        <v>1</v>
      </c>
      <c r="KE7">
        <f>IFERROR(__xludf.DUMMYFUNCTION("""COMPUTED_VALUE"""),1.0)</f>
        <v>1</v>
      </c>
      <c r="KF7">
        <f>IFERROR(__xludf.DUMMYFUNCTION("""COMPUTED_VALUE"""),1.0)</f>
        <v>1</v>
      </c>
      <c r="KG7">
        <f>IFERROR(__xludf.DUMMYFUNCTION("""COMPUTED_VALUE"""),1.0)</f>
        <v>1</v>
      </c>
      <c r="KH7" t="str">
        <f>IFERROR(__xludf.DUMMYFUNCTION("""COMPUTED_VALUE"""),"x")</f>
        <v>x</v>
      </c>
      <c r="KI7">
        <f>IFERROR(__xludf.DUMMYFUNCTION("""COMPUTED_VALUE"""),1.0)</f>
        <v>1</v>
      </c>
      <c r="KJ7">
        <f>IFERROR(__xludf.DUMMYFUNCTION("""COMPUTED_VALUE"""),1.0)</f>
        <v>1</v>
      </c>
      <c r="KK7">
        <f>IFERROR(__xludf.DUMMYFUNCTION("""COMPUTED_VALUE"""),1.0)</f>
        <v>1</v>
      </c>
      <c r="KL7">
        <f>IFERROR(__xludf.DUMMYFUNCTION("""COMPUTED_VALUE"""),1.0)</f>
        <v>1</v>
      </c>
      <c r="KM7">
        <f>IFERROR(__xludf.DUMMYFUNCTION("""COMPUTED_VALUE"""),1.0)</f>
        <v>1</v>
      </c>
      <c r="KN7">
        <f>IFERROR(__xludf.DUMMYFUNCTION("""COMPUTED_VALUE"""),1.0)</f>
        <v>1</v>
      </c>
      <c r="KO7">
        <f>IFERROR(__xludf.DUMMYFUNCTION("""COMPUTED_VALUE"""),1.0)</f>
        <v>1</v>
      </c>
      <c r="KP7">
        <f>IFERROR(__xludf.DUMMYFUNCTION("""COMPUTED_VALUE"""),1.0)</f>
        <v>1</v>
      </c>
      <c r="KQ7">
        <f>IFERROR(__xludf.DUMMYFUNCTION("""COMPUTED_VALUE"""),0.0)</f>
        <v>0</v>
      </c>
      <c r="KR7">
        <f>IFERROR(__xludf.DUMMYFUNCTION("""COMPUTED_VALUE"""),0.0)</f>
        <v>0</v>
      </c>
      <c r="KS7">
        <f>IFERROR(__xludf.DUMMYFUNCTION("""COMPUTED_VALUE"""),0.0)</f>
        <v>0</v>
      </c>
      <c r="KT7">
        <f>IFERROR(__xludf.DUMMYFUNCTION("""COMPUTED_VALUE"""),0.0)</f>
        <v>0</v>
      </c>
      <c r="KU7">
        <f>IFERROR(__xludf.DUMMYFUNCTION("""COMPUTED_VALUE"""),0.0)</f>
        <v>0</v>
      </c>
      <c r="KV7">
        <f>IFERROR(__xludf.DUMMYFUNCTION("""COMPUTED_VALUE"""),0.0)</f>
        <v>0</v>
      </c>
      <c r="KW7">
        <f>IFERROR(__xludf.DUMMYFUNCTION("""COMPUTED_VALUE"""),0.0)</f>
        <v>0</v>
      </c>
      <c r="KX7">
        <f>IFERROR(__xludf.DUMMYFUNCTION("""COMPUTED_VALUE"""),0.0)</f>
        <v>0</v>
      </c>
      <c r="KY7">
        <f>IFERROR(__xludf.DUMMYFUNCTION("""COMPUTED_VALUE"""),0.0)</f>
        <v>0</v>
      </c>
      <c r="KZ7">
        <f>IFERROR(__xludf.DUMMYFUNCTION("""COMPUTED_VALUE"""),0.0)</f>
        <v>0</v>
      </c>
      <c r="LA7">
        <f>IFERROR(__xludf.DUMMYFUNCTION("""COMPUTED_VALUE"""),0.0)</f>
        <v>0</v>
      </c>
      <c r="LB7">
        <f>IFERROR(__xludf.DUMMYFUNCTION("""COMPUTED_VALUE"""),0.0)</f>
        <v>0</v>
      </c>
      <c r="LC7">
        <f>IFERROR(__xludf.DUMMYFUNCTION("""COMPUTED_VALUE"""),0.0)</f>
        <v>0</v>
      </c>
      <c r="LD7">
        <f>IFERROR(__xludf.DUMMYFUNCTION("""COMPUTED_VALUE"""),0.0)</f>
        <v>0</v>
      </c>
      <c r="LE7">
        <f>IFERROR(__xludf.DUMMYFUNCTION("""COMPUTED_VALUE"""),0.0)</f>
        <v>0</v>
      </c>
      <c r="LF7">
        <f>IFERROR(__xludf.DUMMYFUNCTION("""COMPUTED_VALUE"""),0.0)</f>
        <v>0</v>
      </c>
      <c r="LG7">
        <f>IFERROR(__xludf.DUMMYFUNCTION("""COMPUTED_VALUE"""),0.0)</f>
        <v>0</v>
      </c>
      <c r="LH7">
        <f>IFERROR(__xludf.DUMMYFUNCTION("""COMPUTED_VALUE"""),0.0)</f>
        <v>0</v>
      </c>
      <c r="LI7">
        <f>IFERROR(__xludf.DUMMYFUNCTION("""COMPUTED_VALUE"""),0.0)</f>
        <v>0</v>
      </c>
      <c r="LJ7">
        <f>IFERROR(__xludf.DUMMYFUNCTION("""COMPUTED_VALUE"""),0.0)</f>
        <v>0</v>
      </c>
      <c r="LK7">
        <f>IFERROR(__xludf.DUMMYFUNCTION("""COMPUTED_VALUE"""),0.0)</f>
        <v>0</v>
      </c>
      <c r="LL7">
        <f>IFERROR(__xludf.DUMMYFUNCTION("""COMPUTED_VALUE"""),0.0)</f>
        <v>0</v>
      </c>
      <c r="LM7">
        <f>IFERROR(__xludf.DUMMYFUNCTION("""COMPUTED_VALUE"""),0.0)</f>
        <v>0</v>
      </c>
      <c r="LN7">
        <f>IFERROR(__xludf.DUMMYFUNCTION("""COMPUTED_VALUE"""),0.0)</f>
        <v>0</v>
      </c>
      <c r="LO7">
        <f>IFERROR(__xludf.DUMMYFUNCTION("""COMPUTED_VALUE"""),0.0)</f>
        <v>0</v>
      </c>
      <c r="LP7">
        <f>IFERROR(__xludf.DUMMYFUNCTION("""COMPUTED_VALUE"""),0.0)</f>
        <v>0</v>
      </c>
      <c r="LQ7">
        <f>IFERROR(__xludf.DUMMYFUNCTION("""COMPUTED_VALUE"""),0.0)</f>
        <v>0</v>
      </c>
      <c r="LR7">
        <f>IFERROR(__xludf.DUMMYFUNCTION("""COMPUTED_VALUE"""),0.0)</f>
        <v>0</v>
      </c>
      <c r="LS7">
        <f>IFERROR(__xludf.DUMMYFUNCTION("""COMPUTED_VALUE"""),0.0)</f>
        <v>0</v>
      </c>
      <c r="LT7">
        <f>IFERROR(__xludf.DUMMYFUNCTION("""COMPUTED_VALUE"""),0.0)</f>
        <v>0</v>
      </c>
      <c r="LU7">
        <f>IFERROR(__xludf.DUMMYFUNCTION("""COMPUTED_VALUE"""),0.0)</f>
        <v>0</v>
      </c>
      <c r="LV7">
        <f>IFERROR(__xludf.DUMMYFUNCTION("""COMPUTED_VALUE"""),0.0)</f>
        <v>0</v>
      </c>
      <c r="LW7">
        <f>IFERROR(__xludf.DUMMYFUNCTION("""COMPUTED_VALUE"""),0.0)</f>
        <v>0</v>
      </c>
      <c r="LX7">
        <f>IFERROR(__xludf.DUMMYFUNCTION("""COMPUTED_VALUE"""),0.0)</f>
        <v>0</v>
      </c>
      <c r="LY7">
        <f>IFERROR(__xludf.DUMMYFUNCTION("""COMPUTED_VALUE"""),0.0)</f>
        <v>0</v>
      </c>
      <c r="LZ7">
        <f>IFERROR(__xludf.DUMMYFUNCTION("""COMPUTED_VALUE"""),0.0)</f>
        <v>0</v>
      </c>
      <c r="MA7">
        <f>IFERROR(__xludf.DUMMYFUNCTION("""COMPUTED_VALUE"""),0.0)</f>
        <v>0</v>
      </c>
      <c r="MB7">
        <f>IFERROR(__xludf.DUMMYFUNCTION("""COMPUTED_VALUE"""),0.0)</f>
        <v>0</v>
      </c>
      <c r="MC7">
        <f>IFERROR(__xludf.DUMMYFUNCTION("""COMPUTED_VALUE"""),0.0)</f>
        <v>0</v>
      </c>
      <c r="MD7">
        <f>IFERROR(__xludf.DUMMYFUNCTION("""COMPUTED_VALUE"""),0.0)</f>
        <v>0</v>
      </c>
      <c r="ME7">
        <f>IFERROR(__xludf.DUMMYFUNCTION("""COMPUTED_VALUE"""),0.0)</f>
        <v>0</v>
      </c>
      <c r="MF7">
        <f>IFERROR(__xludf.DUMMYFUNCTION("""COMPUTED_VALUE"""),0.0)</f>
        <v>0</v>
      </c>
      <c r="MG7">
        <f>IFERROR(__xludf.DUMMYFUNCTION("""COMPUTED_VALUE"""),0.0)</f>
        <v>0</v>
      </c>
      <c r="MH7">
        <f>IFERROR(__xludf.DUMMYFUNCTION("""COMPUTED_VALUE"""),0.0)</f>
        <v>0</v>
      </c>
      <c r="MI7">
        <f>IFERROR(__xludf.DUMMYFUNCTION("""COMPUTED_VALUE"""),0.0)</f>
        <v>0</v>
      </c>
      <c r="MJ7">
        <f>IFERROR(__xludf.DUMMYFUNCTION("""COMPUTED_VALUE"""),0.0)</f>
        <v>0</v>
      </c>
      <c r="MK7">
        <f>IFERROR(__xludf.DUMMYFUNCTION("""COMPUTED_VALUE"""),0.0)</f>
        <v>0</v>
      </c>
      <c r="ML7">
        <f>IFERROR(__xludf.DUMMYFUNCTION("""COMPUTED_VALUE"""),0.0)</f>
        <v>0</v>
      </c>
      <c r="MM7">
        <f>IFERROR(__xludf.DUMMYFUNCTION("""COMPUTED_VALUE"""),0.0)</f>
        <v>0</v>
      </c>
      <c r="MN7">
        <f>IFERROR(__xludf.DUMMYFUNCTION("""COMPUTED_VALUE"""),0.0)</f>
        <v>0</v>
      </c>
      <c r="MO7">
        <f>IFERROR(__xludf.DUMMYFUNCTION("""COMPUTED_VALUE"""),0.0)</f>
        <v>0</v>
      </c>
      <c r="MP7">
        <f>IFERROR(__xludf.DUMMYFUNCTION("""COMPUTED_VALUE"""),0.0)</f>
        <v>0</v>
      </c>
      <c r="MQ7">
        <f>IFERROR(__xludf.DUMMYFUNCTION("""COMPUTED_VALUE"""),0.0)</f>
        <v>0</v>
      </c>
      <c r="MR7" t="str">
        <f>IFERROR(__xludf.DUMMYFUNCTION("""COMPUTED_VALUE"""),"x")</f>
        <v>x</v>
      </c>
      <c r="MS7">
        <f>IFERROR(__xludf.DUMMYFUNCTION("""COMPUTED_VALUE"""),0.0)</f>
        <v>0</v>
      </c>
      <c r="MT7">
        <f>IFERROR(__xludf.DUMMYFUNCTION("""COMPUTED_VALUE"""),1.0)</f>
        <v>1</v>
      </c>
      <c r="MU7">
        <f>IFERROR(__xludf.DUMMYFUNCTION("""COMPUTED_VALUE"""),1.0)</f>
        <v>1</v>
      </c>
      <c r="MV7">
        <f>IFERROR(__xludf.DUMMYFUNCTION("""COMPUTED_VALUE"""),1.0)</f>
        <v>1</v>
      </c>
      <c r="MW7">
        <f>IFERROR(__xludf.DUMMYFUNCTION("""COMPUTED_VALUE"""),1.0)</f>
        <v>1</v>
      </c>
      <c r="MX7">
        <f>IFERROR(__xludf.DUMMYFUNCTION("""COMPUTED_VALUE"""),1.0)</f>
        <v>1</v>
      </c>
      <c r="MY7">
        <f>IFERROR(__xludf.DUMMYFUNCTION("""COMPUTED_VALUE"""),1.0)</f>
        <v>1</v>
      </c>
      <c r="MZ7">
        <f>IFERROR(__xludf.DUMMYFUNCTION("""COMPUTED_VALUE"""),1.0)</f>
        <v>1</v>
      </c>
      <c r="NA7">
        <f>IFERROR(__xludf.DUMMYFUNCTION("""COMPUTED_VALUE"""),1.0)</f>
        <v>1</v>
      </c>
      <c r="NB7">
        <f>IFERROR(__xludf.DUMMYFUNCTION("""COMPUTED_VALUE"""),1.0)</f>
        <v>1</v>
      </c>
      <c r="NC7">
        <f>IFERROR(__xludf.DUMMYFUNCTION("""COMPUTED_VALUE"""),1.0)</f>
        <v>1</v>
      </c>
      <c r="ND7">
        <f>IFERROR(__xludf.DUMMYFUNCTION("""COMPUTED_VALUE"""),1.0)</f>
        <v>1</v>
      </c>
      <c r="NE7">
        <f>IFERROR(__xludf.DUMMYFUNCTION("""COMPUTED_VALUE"""),1.0)</f>
        <v>1</v>
      </c>
      <c r="NF7">
        <f>IFERROR(__xludf.DUMMYFUNCTION("""COMPUTED_VALUE"""),1.0)</f>
        <v>1</v>
      </c>
      <c r="NG7">
        <f>IFERROR(__xludf.DUMMYFUNCTION("""COMPUTED_VALUE"""),1.0)</f>
        <v>1</v>
      </c>
      <c r="NH7">
        <f>IFERROR(__xludf.DUMMYFUNCTION("""COMPUTED_VALUE"""),1.0)</f>
        <v>1</v>
      </c>
      <c r="NI7">
        <f>IFERROR(__xludf.DUMMYFUNCTION("""COMPUTED_VALUE"""),1.0)</f>
        <v>1</v>
      </c>
      <c r="NJ7">
        <f>IFERROR(__xludf.DUMMYFUNCTION("""COMPUTED_VALUE"""),1.0)</f>
        <v>1</v>
      </c>
      <c r="NK7">
        <f>IFERROR(__xludf.DUMMYFUNCTION("""COMPUTED_VALUE"""),1.0)</f>
        <v>1</v>
      </c>
      <c r="NL7">
        <f>IFERROR(__xludf.DUMMYFUNCTION("""COMPUTED_VALUE"""),1.0)</f>
        <v>1</v>
      </c>
      <c r="NM7">
        <f>IFERROR(__xludf.DUMMYFUNCTION("""COMPUTED_VALUE"""),1.0)</f>
        <v>1</v>
      </c>
      <c r="NN7">
        <f>IFERROR(__xludf.DUMMYFUNCTION("""COMPUTED_VALUE"""),1.0)</f>
        <v>1</v>
      </c>
      <c r="NO7">
        <f>IFERROR(__xludf.DUMMYFUNCTION("""COMPUTED_VALUE"""),1.0)</f>
        <v>1</v>
      </c>
      <c r="NP7">
        <f>IFERROR(__xludf.DUMMYFUNCTION("""COMPUTED_VALUE"""),1.0)</f>
        <v>1</v>
      </c>
      <c r="NQ7">
        <f>IFERROR(__xludf.DUMMYFUNCTION("""COMPUTED_VALUE"""),0.0)</f>
        <v>0</v>
      </c>
      <c r="NR7">
        <f>IFERROR(__xludf.DUMMYFUNCTION("""COMPUTED_VALUE"""),0.0)</f>
        <v>0</v>
      </c>
      <c r="NS7">
        <f>IFERROR(__xludf.DUMMYFUNCTION("""COMPUTED_VALUE"""),0.0)</f>
        <v>0</v>
      </c>
      <c r="NT7">
        <f>IFERROR(__xludf.DUMMYFUNCTION("""COMPUTED_VALUE"""),0.0)</f>
        <v>0</v>
      </c>
      <c r="NU7">
        <f>IFERROR(__xludf.DUMMYFUNCTION("""COMPUTED_VALUE"""),0.0)</f>
        <v>0</v>
      </c>
      <c r="NV7">
        <f>IFERROR(__xludf.DUMMYFUNCTION("""COMPUTED_VALUE"""),0.0)</f>
        <v>0</v>
      </c>
      <c r="NW7">
        <f>IFERROR(__xludf.DUMMYFUNCTION("""COMPUTED_VALUE"""),0.0)</f>
        <v>0</v>
      </c>
      <c r="NX7">
        <f>IFERROR(__xludf.DUMMYFUNCTION("""COMPUTED_VALUE"""),0.0)</f>
        <v>0</v>
      </c>
      <c r="NY7">
        <f>IFERROR(__xludf.DUMMYFUNCTION("""COMPUTED_VALUE"""),1.0)</f>
        <v>1</v>
      </c>
      <c r="NZ7">
        <f>IFERROR(__xludf.DUMMYFUNCTION("""COMPUTED_VALUE"""),1.0)</f>
        <v>1</v>
      </c>
      <c r="OA7">
        <f>IFERROR(__xludf.DUMMYFUNCTION("""COMPUTED_VALUE"""),0.0)</f>
        <v>0</v>
      </c>
      <c r="OB7">
        <f>IFERROR(__xludf.DUMMYFUNCTION("""COMPUTED_VALUE"""),0.0)</f>
        <v>0</v>
      </c>
      <c r="OC7">
        <f>IFERROR(__xludf.DUMMYFUNCTION("""COMPUTED_VALUE"""),1.0)</f>
        <v>1</v>
      </c>
      <c r="OD7">
        <f>IFERROR(__xludf.DUMMYFUNCTION("""COMPUTED_VALUE"""),1.0)</f>
        <v>1</v>
      </c>
      <c r="OE7">
        <f>IFERROR(__xludf.DUMMYFUNCTION("""COMPUTED_VALUE"""),1.0)</f>
        <v>1</v>
      </c>
      <c r="OF7">
        <f>IFERROR(__xludf.DUMMYFUNCTION("""COMPUTED_VALUE"""),0.0)</f>
        <v>0</v>
      </c>
      <c r="OG7">
        <f>IFERROR(__xludf.DUMMYFUNCTION("""COMPUTED_VALUE"""),0.0)</f>
        <v>0</v>
      </c>
      <c r="OH7">
        <f>IFERROR(__xludf.DUMMYFUNCTION("""COMPUTED_VALUE"""),0.0)</f>
        <v>0</v>
      </c>
      <c r="OI7">
        <f>IFERROR(__xludf.DUMMYFUNCTION("""COMPUTED_VALUE"""),0.0)</f>
        <v>0</v>
      </c>
      <c r="OJ7">
        <f>IFERROR(__xludf.DUMMYFUNCTION("""COMPUTED_VALUE"""),1.0)</f>
        <v>1</v>
      </c>
      <c r="OK7">
        <f>IFERROR(__xludf.DUMMYFUNCTION("""COMPUTED_VALUE"""),0.0)</f>
        <v>0</v>
      </c>
      <c r="OL7">
        <f>IFERROR(__xludf.DUMMYFUNCTION("""COMPUTED_VALUE"""),0.0)</f>
        <v>0</v>
      </c>
      <c r="OM7">
        <f>IFERROR(__xludf.DUMMYFUNCTION("""COMPUTED_VALUE"""),0.0)</f>
        <v>0</v>
      </c>
      <c r="ON7">
        <f>IFERROR(__xludf.DUMMYFUNCTION("""COMPUTED_VALUE"""),1.0)</f>
        <v>1</v>
      </c>
      <c r="OO7">
        <f>IFERROR(__xludf.DUMMYFUNCTION("""COMPUTED_VALUE"""),0.0)</f>
        <v>0</v>
      </c>
      <c r="OP7">
        <f>IFERROR(__xludf.DUMMYFUNCTION("""COMPUTED_VALUE"""),0.0)</f>
        <v>0</v>
      </c>
      <c r="OQ7">
        <f>IFERROR(__xludf.DUMMYFUNCTION("""COMPUTED_VALUE"""),1.0)</f>
        <v>1</v>
      </c>
      <c r="OR7">
        <f>IFERROR(__xludf.DUMMYFUNCTION("""COMPUTED_VALUE"""),0.0)</f>
        <v>0</v>
      </c>
      <c r="OS7">
        <f>IFERROR(__xludf.DUMMYFUNCTION("""COMPUTED_VALUE"""),0.0)</f>
        <v>0</v>
      </c>
      <c r="OT7">
        <f>IFERROR(__xludf.DUMMYFUNCTION("""COMPUTED_VALUE"""),0.0)</f>
        <v>0</v>
      </c>
      <c r="OU7">
        <f>IFERROR(__xludf.DUMMYFUNCTION("""COMPUTED_VALUE"""),1.0)</f>
        <v>1</v>
      </c>
      <c r="OV7">
        <f>IFERROR(__xludf.DUMMYFUNCTION("""COMPUTED_VALUE"""),0.0)</f>
        <v>0</v>
      </c>
      <c r="OW7">
        <f>IFERROR(__xludf.DUMMYFUNCTION("""COMPUTED_VALUE"""),0.0)</f>
        <v>0</v>
      </c>
      <c r="OX7">
        <f>IFERROR(__xludf.DUMMYFUNCTION("""COMPUTED_VALUE"""),0.0)</f>
        <v>0</v>
      </c>
      <c r="OY7" t="str">
        <f>IFERROR(__xludf.DUMMYFUNCTION("""COMPUTED_VALUE"""),"x")</f>
        <v>x</v>
      </c>
      <c r="OZ7">
        <f>IFERROR(__xludf.DUMMYFUNCTION("""COMPUTED_VALUE"""),25.0)</f>
        <v>25</v>
      </c>
      <c r="PA7">
        <f>IFERROR(__xludf.DUMMYFUNCTION("""COMPUTED_VALUE"""),25.0)</f>
        <v>25</v>
      </c>
      <c r="PB7">
        <f>IFERROR(__xludf.DUMMYFUNCTION("""COMPUTED_VALUE"""),10.0)</f>
        <v>10</v>
      </c>
      <c r="PC7">
        <f>IFERROR(__xludf.DUMMYFUNCTION("""COMPUTED_VALUE"""),4.0)</f>
        <v>4</v>
      </c>
      <c r="PD7" t="str">
        <f>IFERROR(__xludf.DUMMYFUNCTION("""COMPUTED_VALUE"""),"x")</f>
        <v>x</v>
      </c>
      <c r="PE7">
        <f>IFERROR(__xludf.DUMMYFUNCTION("""COMPUTED_VALUE"""),1.0)</f>
        <v>1</v>
      </c>
      <c r="PF7">
        <f>IFERROR(__xludf.DUMMYFUNCTION("""COMPUTED_VALUE"""),1.0)</f>
        <v>1</v>
      </c>
      <c r="PG7">
        <f>IFERROR(__xludf.DUMMYFUNCTION("""COMPUTED_VALUE"""),1.0)</f>
        <v>1</v>
      </c>
      <c r="PH7">
        <f>IFERROR(__xludf.DUMMYFUNCTION("""COMPUTED_VALUE"""),1.0)</f>
        <v>1</v>
      </c>
      <c r="PI7">
        <f>IFERROR(__xludf.DUMMYFUNCTION("""COMPUTED_VALUE"""),1.0)</f>
        <v>1</v>
      </c>
      <c r="PJ7">
        <f>IFERROR(__xludf.DUMMYFUNCTION("""COMPUTED_VALUE"""),1.0)</f>
        <v>1</v>
      </c>
      <c r="PK7">
        <f>IFERROR(__xludf.DUMMYFUNCTION("""COMPUTED_VALUE"""),1.0)</f>
        <v>1</v>
      </c>
      <c r="PL7">
        <f>IFERROR(__xludf.DUMMYFUNCTION("""COMPUTED_VALUE"""),1.0)</f>
        <v>1</v>
      </c>
      <c r="PM7">
        <f>IFERROR(__xludf.DUMMYFUNCTION("""COMPUTED_VALUE"""),1.0)</f>
        <v>1</v>
      </c>
      <c r="PN7">
        <f>IFERROR(__xludf.DUMMYFUNCTION("""COMPUTED_VALUE"""),1.0)</f>
        <v>1</v>
      </c>
      <c r="PO7">
        <f>IFERROR(__xludf.DUMMYFUNCTION("""COMPUTED_VALUE"""),1.0)</f>
        <v>1</v>
      </c>
      <c r="PP7">
        <f>IFERROR(__xludf.DUMMYFUNCTION("""COMPUTED_VALUE"""),1.0)</f>
        <v>1</v>
      </c>
      <c r="PQ7">
        <f>IFERROR(__xludf.DUMMYFUNCTION("""COMPUTED_VALUE"""),1.0)</f>
        <v>1</v>
      </c>
      <c r="PR7">
        <f>IFERROR(__xludf.DUMMYFUNCTION("""COMPUTED_VALUE"""),1.0)</f>
        <v>1</v>
      </c>
      <c r="PS7">
        <f>IFERROR(__xludf.DUMMYFUNCTION("""COMPUTED_VALUE"""),1.0)</f>
        <v>1</v>
      </c>
      <c r="PT7">
        <f>IFERROR(__xludf.DUMMYFUNCTION("""COMPUTED_VALUE"""),1.0)</f>
        <v>1</v>
      </c>
      <c r="PU7">
        <f>IFERROR(__xludf.DUMMYFUNCTION("""COMPUTED_VALUE"""),1.0)</f>
        <v>1</v>
      </c>
      <c r="PV7">
        <f>IFERROR(__xludf.DUMMYFUNCTION("""COMPUTED_VALUE"""),1.0)</f>
        <v>1</v>
      </c>
      <c r="PW7">
        <f>IFERROR(__xludf.DUMMYFUNCTION("""COMPUTED_VALUE"""),1.0)</f>
        <v>1</v>
      </c>
      <c r="PX7">
        <f>IFERROR(__xludf.DUMMYFUNCTION("""COMPUTED_VALUE"""),1.0)</f>
        <v>1</v>
      </c>
      <c r="PY7">
        <f>IFERROR(__xludf.DUMMYFUNCTION("""COMPUTED_VALUE"""),1.0)</f>
        <v>1</v>
      </c>
      <c r="PZ7">
        <f>IFERROR(__xludf.DUMMYFUNCTION("""COMPUTED_VALUE"""),1.0)</f>
        <v>1</v>
      </c>
      <c r="QA7">
        <f>IFERROR(__xludf.DUMMYFUNCTION("""COMPUTED_VALUE"""),1.0)</f>
        <v>1</v>
      </c>
      <c r="QB7">
        <f>IFERROR(__xludf.DUMMYFUNCTION("""COMPUTED_VALUE"""),1.0)</f>
        <v>1</v>
      </c>
      <c r="QC7">
        <f>IFERROR(__xludf.DUMMYFUNCTION("""COMPUTED_VALUE"""),1.0)</f>
        <v>1</v>
      </c>
      <c r="QD7">
        <f>IFERROR(__xludf.DUMMYFUNCTION("""COMPUTED_VALUE"""),1.0)</f>
        <v>1</v>
      </c>
      <c r="QE7">
        <f>IFERROR(__xludf.DUMMYFUNCTION("""COMPUTED_VALUE"""),1.0)</f>
        <v>1</v>
      </c>
      <c r="QF7">
        <f>IFERROR(__xludf.DUMMYFUNCTION("""COMPUTED_VALUE"""),1.0)</f>
        <v>1</v>
      </c>
      <c r="QG7">
        <f>IFERROR(__xludf.DUMMYFUNCTION("""COMPUTED_VALUE"""),1.0)</f>
        <v>1</v>
      </c>
      <c r="QH7">
        <f>IFERROR(__xludf.DUMMYFUNCTION("""COMPUTED_VALUE"""),1.0)</f>
        <v>1</v>
      </c>
      <c r="QI7">
        <f>IFERROR(__xludf.DUMMYFUNCTION("""COMPUTED_VALUE"""),1.0)</f>
        <v>1</v>
      </c>
      <c r="QJ7">
        <f>IFERROR(__xludf.DUMMYFUNCTION("""COMPUTED_VALUE"""),1.0)</f>
        <v>1</v>
      </c>
      <c r="QK7">
        <f>IFERROR(__xludf.DUMMYFUNCTION("""COMPUTED_VALUE"""),1.0)</f>
        <v>1</v>
      </c>
      <c r="QL7">
        <f>IFERROR(__xludf.DUMMYFUNCTION("""COMPUTED_VALUE"""),1.0)</f>
        <v>1</v>
      </c>
      <c r="QM7">
        <f>IFERROR(__xludf.DUMMYFUNCTION("""COMPUTED_VALUE"""),1.0)</f>
        <v>1</v>
      </c>
      <c r="QN7">
        <f>IFERROR(__xludf.DUMMYFUNCTION("""COMPUTED_VALUE"""),1.0)</f>
        <v>1</v>
      </c>
      <c r="QO7">
        <f>IFERROR(__xludf.DUMMYFUNCTION("""COMPUTED_VALUE"""),1.0)</f>
        <v>1</v>
      </c>
      <c r="QP7">
        <f>IFERROR(__xludf.DUMMYFUNCTION("""COMPUTED_VALUE"""),0.0)</f>
        <v>0</v>
      </c>
      <c r="QQ7">
        <f>IFERROR(__xludf.DUMMYFUNCTION("""COMPUTED_VALUE"""),1.0)</f>
        <v>1</v>
      </c>
      <c r="QR7">
        <f>IFERROR(__xludf.DUMMYFUNCTION("""COMPUTED_VALUE"""),1.0)</f>
        <v>1</v>
      </c>
      <c r="QS7">
        <f>IFERROR(__xludf.DUMMYFUNCTION("""COMPUTED_VALUE"""),1.0)</f>
        <v>1</v>
      </c>
      <c r="QT7">
        <f>IFERROR(__xludf.DUMMYFUNCTION("""COMPUTED_VALUE"""),1.0)</f>
        <v>1</v>
      </c>
      <c r="QU7">
        <f>IFERROR(__xludf.DUMMYFUNCTION("""COMPUTED_VALUE"""),1.0)</f>
        <v>1</v>
      </c>
      <c r="QV7">
        <f>IFERROR(__xludf.DUMMYFUNCTION("""COMPUTED_VALUE"""),1.0)</f>
        <v>1</v>
      </c>
      <c r="QW7">
        <f>IFERROR(__xludf.DUMMYFUNCTION("""COMPUTED_VALUE"""),1.0)</f>
        <v>1</v>
      </c>
      <c r="QX7">
        <f>IFERROR(__xludf.DUMMYFUNCTION("""COMPUTED_VALUE"""),1.0)</f>
        <v>1</v>
      </c>
      <c r="QY7">
        <f>IFERROR(__xludf.DUMMYFUNCTION("""COMPUTED_VALUE"""),1.0)</f>
        <v>1</v>
      </c>
      <c r="QZ7">
        <f>IFERROR(__xludf.DUMMYFUNCTION("""COMPUTED_VALUE"""),1.0)</f>
        <v>1</v>
      </c>
      <c r="RA7">
        <f>IFERROR(__xludf.DUMMYFUNCTION("""COMPUTED_VALUE"""),1.0)</f>
        <v>1</v>
      </c>
      <c r="RB7">
        <f>IFERROR(__xludf.DUMMYFUNCTION("""COMPUTED_VALUE"""),0.0)</f>
        <v>0</v>
      </c>
      <c r="RC7">
        <f>IFERROR(__xludf.DUMMYFUNCTION("""COMPUTED_VALUE"""),0.0)</f>
        <v>0</v>
      </c>
      <c r="RD7">
        <f>IFERROR(__xludf.DUMMYFUNCTION("""COMPUTED_VALUE"""),0.0)</f>
        <v>0</v>
      </c>
      <c r="RE7">
        <f>IFERROR(__xludf.DUMMYFUNCTION("""COMPUTED_VALUE"""),0.0)</f>
        <v>0</v>
      </c>
      <c r="RF7">
        <f>IFERROR(__xludf.DUMMYFUNCTION("""COMPUTED_VALUE"""),1.0)</f>
        <v>1</v>
      </c>
      <c r="RG7">
        <f>IFERROR(__xludf.DUMMYFUNCTION("""COMPUTED_VALUE"""),0.0)</f>
        <v>0</v>
      </c>
      <c r="RH7">
        <f>IFERROR(__xludf.DUMMYFUNCTION("""COMPUTED_VALUE"""),0.0)</f>
        <v>0</v>
      </c>
      <c r="RI7">
        <f>IFERROR(__xludf.DUMMYFUNCTION("""COMPUTED_VALUE"""),0.0)</f>
        <v>0</v>
      </c>
      <c r="RJ7" t="str">
        <f>IFERROR(__xludf.DUMMYFUNCTION("""COMPUTED_VALUE"""),"x")</f>
        <v>x</v>
      </c>
      <c r="RK7">
        <f>IFERROR(__xludf.DUMMYFUNCTION("""COMPUTED_VALUE"""),0.0)</f>
        <v>0</v>
      </c>
      <c r="RL7">
        <f>IFERROR(__xludf.DUMMYFUNCTION("""COMPUTED_VALUE"""),0.0)</f>
        <v>0</v>
      </c>
      <c r="RM7">
        <f>IFERROR(__xludf.DUMMYFUNCTION("""COMPUTED_VALUE"""),0.0)</f>
        <v>0</v>
      </c>
      <c r="RN7">
        <f>IFERROR(__xludf.DUMMYFUNCTION("""COMPUTED_VALUE"""),0.0)</f>
        <v>0</v>
      </c>
      <c r="RO7">
        <f>IFERROR(__xludf.DUMMYFUNCTION("""COMPUTED_VALUE"""),0.0)</f>
        <v>0</v>
      </c>
      <c r="RP7">
        <f>IFERROR(__xludf.DUMMYFUNCTION("""COMPUTED_VALUE"""),0.0)</f>
        <v>0</v>
      </c>
      <c r="RQ7">
        <f>IFERROR(__xludf.DUMMYFUNCTION("""COMPUTED_VALUE"""),0.0)</f>
        <v>0</v>
      </c>
      <c r="RR7">
        <f>IFERROR(__xludf.DUMMYFUNCTION("""COMPUTED_VALUE"""),0.0)</f>
        <v>0</v>
      </c>
      <c r="RS7">
        <f>IFERROR(__xludf.DUMMYFUNCTION("""COMPUTED_VALUE"""),0.0)</f>
        <v>0</v>
      </c>
      <c r="RT7">
        <f>IFERROR(__xludf.DUMMYFUNCTION("""COMPUTED_VALUE"""),1.0)</f>
        <v>1</v>
      </c>
      <c r="RU7">
        <f>IFERROR(__xludf.DUMMYFUNCTION("""COMPUTED_VALUE"""),1.0)</f>
        <v>1</v>
      </c>
      <c r="RV7">
        <f>IFERROR(__xludf.DUMMYFUNCTION("""COMPUTED_VALUE"""),1.0)</f>
        <v>1</v>
      </c>
      <c r="RW7">
        <f>IFERROR(__xludf.DUMMYFUNCTION("""COMPUTED_VALUE"""),1.0)</f>
        <v>1</v>
      </c>
      <c r="RX7">
        <f>IFERROR(__xludf.DUMMYFUNCTION("""COMPUTED_VALUE"""),1.0)</f>
        <v>1</v>
      </c>
      <c r="RY7">
        <f>IFERROR(__xludf.DUMMYFUNCTION("""COMPUTED_VALUE"""),1.0)</f>
        <v>1</v>
      </c>
      <c r="RZ7">
        <f>IFERROR(__xludf.DUMMYFUNCTION("""COMPUTED_VALUE"""),1.0)</f>
        <v>1</v>
      </c>
      <c r="SA7">
        <f>IFERROR(__xludf.DUMMYFUNCTION("""COMPUTED_VALUE"""),1.0)</f>
        <v>1</v>
      </c>
      <c r="SB7">
        <f>IFERROR(__xludf.DUMMYFUNCTION("""COMPUTED_VALUE"""),1.0)</f>
        <v>1</v>
      </c>
      <c r="SC7">
        <f>IFERROR(__xludf.DUMMYFUNCTION("""COMPUTED_VALUE"""),0.0)</f>
        <v>0</v>
      </c>
      <c r="SD7">
        <f>IFERROR(__xludf.DUMMYFUNCTION("""COMPUTED_VALUE"""),0.0)</f>
        <v>0</v>
      </c>
      <c r="SE7">
        <f>IFERROR(__xludf.DUMMYFUNCTION("""COMPUTED_VALUE"""),0.0)</f>
        <v>0</v>
      </c>
      <c r="SF7">
        <f>IFERROR(__xludf.DUMMYFUNCTION("""COMPUTED_VALUE"""),0.0)</f>
        <v>0</v>
      </c>
      <c r="SG7">
        <f>IFERROR(__xludf.DUMMYFUNCTION("""COMPUTED_VALUE"""),0.0)</f>
        <v>0</v>
      </c>
      <c r="SH7">
        <f>IFERROR(__xludf.DUMMYFUNCTION("""COMPUTED_VALUE"""),0.0)</f>
        <v>0</v>
      </c>
      <c r="SI7">
        <f>IFERROR(__xludf.DUMMYFUNCTION("""COMPUTED_VALUE"""),0.0)</f>
        <v>0</v>
      </c>
      <c r="SJ7">
        <f>IFERROR(__xludf.DUMMYFUNCTION("""COMPUTED_VALUE"""),0.0)</f>
        <v>0</v>
      </c>
      <c r="SK7">
        <f>IFERROR(__xludf.DUMMYFUNCTION("""COMPUTED_VALUE"""),0.0)</f>
        <v>0</v>
      </c>
      <c r="SL7">
        <f>IFERROR(__xludf.DUMMYFUNCTION("""COMPUTED_VALUE"""),0.0)</f>
        <v>0</v>
      </c>
      <c r="SM7">
        <f>IFERROR(__xludf.DUMMYFUNCTION("""COMPUTED_VALUE"""),0.0)</f>
        <v>0</v>
      </c>
      <c r="SN7">
        <f>IFERROR(__xludf.DUMMYFUNCTION("""COMPUTED_VALUE"""),0.0)</f>
        <v>0</v>
      </c>
      <c r="SO7">
        <f>IFERROR(__xludf.DUMMYFUNCTION("""COMPUTED_VALUE"""),0.0)</f>
        <v>0</v>
      </c>
      <c r="SP7">
        <f>IFERROR(__xludf.DUMMYFUNCTION("""COMPUTED_VALUE"""),0.0)</f>
        <v>0</v>
      </c>
      <c r="SQ7">
        <f>IFERROR(__xludf.DUMMYFUNCTION("""COMPUTED_VALUE"""),0.0)</f>
        <v>0</v>
      </c>
      <c r="SR7">
        <f>IFERROR(__xludf.DUMMYFUNCTION("""COMPUTED_VALUE"""),0.0)</f>
        <v>0</v>
      </c>
      <c r="SS7">
        <f>IFERROR(__xludf.DUMMYFUNCTION("""COMPUTED_VALUE"""),0.0)</f>
        <v>0</v>
      </c>
      <c r="ST7">
        <f>IFERROR(__xludf.DUMMYFUNCTION("""COMPUTED_VALUE"""),0.0)</f>
        <v>0</v>
      </c>
      <c r="SU7">
        <f>IFERROR(__xludf.DUMMYFUNCTION("""COMPUTED_VALUE"""),0.0)</f>
        <v>0</v>
      </c>
      <c r="SV7">
        <f>IFERROR(__xludf.DUMMYFUNCTION("""COMPUTED_VALUE"""),0.0)</f>
        <v>0</v>
      </c>
      <c r="SW7">
        <f>IFERROR(__xludf.DUMMYFUNCTION("""COMPUTED_VALUE"""),0.0)</f>
        <v>0</v>
      </c>
      <c r="SX7">
        <f>IFERROR(__xludf.DUMMYFUNCTION("""COMPUTED_VALUE"""),0.0)</f>
        <v>0</v>
      </c>
      <c r="SY7">
        <f>IFERROR(__xludf.DUMMYFUNCTION("""COMPUTED_VALUE"""),0.0)</f>
        <v>0</v>
      </c>
      <c r="SZ7">
        <f>IFERROR(__xludf.DUMMYFUNCTION("""COMPUTED_VALUE"""),0.0)</f>
        <v>0</v>
      </c>
      <c r="TA7">
        <f>IFERROR(__xludf.DUMMYFUNCTION("""COMPUTED_VALUE"""),0.0)</f>
        <v>0</v>
      </c>
      <c r="TB7">
        <f>IFERROR(__xludf.DUMMYFUNCTION("""COMPUTED_VALUE"""),0.0)</f>
        <v>0</v>
      </c>
      <c r="TC7">
        <f>IFERROR(__xludf.DUMMYFUNCTION("""COMPUTED_VALUE"""),0.0)</f>
        <v>0</v>
      </c>
    </row>
    <row r="8">
      <c r="A8">
        <f>IFERROR(__xludf.DUMMYFUNCTION("""COMPUTED_VALUE"""),7.0)</f>
        <v>7</v>
      </c>
      <c r="B8" t="str">
        <f>IFERROR(__xludf.DUMMYFUNCTION("""COMPUTED_VALUE"""),"korsic")</f>
        <v>korsic</v>
      </c>
      <c r="C8" t="str">
        <f>IFERROR(__xludf.DUMMYFUNCTION("""COMPUTED_VALUE"""),"Лазар")</f>
        <v>Лазар</v>
      </c>
      <c r="D8" t="str">
        <f>IFERROR(__xludf.DUMMYFUNCTION("""COMPUTED_VALUE"""),"Корсић")</f>
        <v>Корсић</v>
      </c>
      <c r="E8">
        <f>IFERROR(__xludf.DUMMYFUNCTION("""COMPUTED_VALUE"""),253.0)</f>
        <v>253</v>
      </c>
      <c r="F8" t="str">
        <f>IFERROR(__xludf.DUMMYFUNCTION("""COMPUTED_VALUE"""),"ODOBREN")</f>
        <v>ODOBREN</v>
      </c>
      <c r="G8" t="str">
        <f>IFERROR(__xludf.DUMMYFUNCTION("""COMPUTED_VALUE"""),"Stari grad")</f>
        <v>Stari grad</v>
      </c>
      <c r="H8" t="str">
        <f>IFERROR(__xludf.DUMMYFUNCTION("""COMPUTED_VALUE"""),"Matematička gimnazija")</f>
        <v>Matematička gimnazija</v>
      </c>
      <c r="I8" t="str">
        <f>IFERROR(__xludf.DUMMYFUNCTION("""COMPUTED_VALUE"""),"IV")</f>
        <v>IV</v>
      </c>
      <c r="J8" t="str">
        <f>IFERROR(__xludf.DUMMYFUNCTION("""COMPUTED_VALUE"""),"A")</f>
        <v>A</v>
      </c>
      <c r="K8" t="str">
        <f>IFERROR(__xludf.DUMMYFUNCTION("""COMPUTED_VALUE"""),"Stanka Matković")</f>
        <v>Stanka Matković</v>
      </c>
      <c r="L8" t="str">
        <f>IFERROR(__xludf.DUMMYFUNCTION("""COMPUTED_VALUE"""),"x")</f>
        <v>x</v>
      </c>
      <c r="M8" t="str">
        <f>IFERROR(__xludf.DUMMYFUNCTION("""COMPUTED_VALUE"""),"-")</f>
        <v>-</v>
      </c>
      <c r="N8" t="str">
        <f>IFERROR(__xludf.DUMMYFUNCTION("""COMPUTED_VALUE"""),"-")</f>
        <v>-</v>
      </c>
      <c r="O8">
        <f>IFERROR(__xludf.DUMMYFUNCTION("""COMPUTED_VALUE"""),0.0)</f>
        <v>0</v>
      </c>
      <c r="P8" t="str">
        <f>IFERROR(__xludf.DUMMYFUNCTION("""COMPUTED_VALUE"""),"x")</f>
        <v>x</v>
      </c>
      <c r="Q8">
        <f>IFERROR(__xludf.DUMMYFUNCTION("""COMPUTED_VALUE"""),53.0)</f>
        <v>53</v>
      </c>
      <c r="R8">
        <f>IFERROR(__xludf.DUMMYFUNCTION("""COMPUTED_VALUE"""),100.0)</f>
        <v>100</v>
      </c>
      <c r="S8">
        <f>IFERROR(__xludf.DUMMYFUNCTION("""COMPUTED_VALUE"""),100.0)</f>
        <v>100</v>
      </c>
      <c r="T8" t="str">
        <f>IFERROR(__xludf.DUMMYFUNCTION("""COMPUTED_VALUE"""),"x")</f>
        <v>x</v>
      </c>
      <c r="U8" t="str">
        <f>IFERROR(__xludf.DUMMYFUNCTION("""COMPUTED_VALUE"""),"x")</f>
        <v>x</v>
      </c>
      <c r="V8" t="str">
        <f>IFERROR(__xludf.DUMMYFUNCTION("""COMPUTED_VALUE"""),"-")</f>
        <v>-</v>
      </c>
      <c r="W8" t="str">
        <f>IFERROR(__xludf.DUMMYFUNCTION("""COMPUTED_VALUE"""),"-")</f>
        <v>-</v>
      </c>
      <c r="X8" t="str">
        <f>IFERROR(__xludf.DUMMYFUNCTION("""COMPUTED_VALUE"""),"-")</f>
        <v>-</v>
      </c>
      <c r="Y8" t="str">
        <f>IFERROR(__xludf.DUMMYFUNCTION("""COMPUTED_VALUE"""),"-")</f>
        <v>-</v>
      </c>
      <c r="Z8" t="str">
        <f>IFERROR(__xludf.DUMMYFUNCTION("""COMPUTED_VALUE"""),"-")</f>
        <v>-</v>
      </c>
      <c r="AA8" t="str">
        <f>IFERROR(__xludf.DUMMYFUNCTION("""COMPUTED_VALUE"""),"-")</f>
        <v>-</v>
      </c>
      <c r="AB8" t="str">
        <f>IFERROR(__xludf.DUMMYFUNCTION("""COMPUTED_VALUE"""),"-")</f>
        <v>-</v>
      </c>
      <c r="AC8" t="str">
        <f>IFERROR(__xludf.DUMMYFUNCTION("""COMPUTED_VALUE"""),"-")</f>
        <v>-</v>
      </c>
      <c r="AD8" t="str">
        <f>IFERROR(__xludf.DUMMYFUNCTION("""COMPUTED_VALUE"""),"-")</f>
        <v>-</v>
      </c>
      <c r="AE8" t="str">
        <f>IFERROR(__xludf.DUMMYFUNCTION("""COMPUTED_VALUE"""),"-")</f>
        <v>-</v>
      </c>
      <c r="AF8" t="str">
        <f>IFERROR(__xludf.DUMMYFUNCTION("""COMPUTED_VALUE"""),"-")</f>
        <v>-</v>
      </c>
      <c r="AG8" t="str">
        <f>IFERROR(__xludf.DUMMYFUNCTION("""COMPUTED_VALUE"""),"-")</f>
        <v>-</v>
      </c>
      <c r="AH8" t="str">
        <f>IFERROR(__xludf.DUMMYFUNCTION("""COMPUTED_VALUE"""),"-")</f>
        <v>-</v>
      </c>
      <c r="AI8" t="str">
        <f>IFERROR(__xludf.DUMMYFUNCTION("""COMPUTED_VALUE"""),"-")</f>
        <v>-</v>
      </c>
      <c r="AJ8" t="str">
        <f>IFERROR(__xludf.DUMMYFUNCTION("""COMPUTED_VALUE"""),"-")</f>
        <v>-</v>
      </c>
      <c r="AK8" t="str">
        <f>IFERROR(__xludf.DUMMYFUNCTION("""COMPUTED_VALUE"""),"-")</f>
        <v>-</v>
      </c>
      <c r="AL8" t="str">
        <f>IFERROR(__xludf.DUMMYFUNCTION("""COMPUTED_VALUE"""),"-")</f>
        <v>-</v>
      </c>
      <c r="AM8" t="str">
        <f>IFERROR(__xludf.DUMMYFUNCTION("""COMPUTED_VALUE"""),"-")</f>
        <v>-</v>
      </c>
      <c r="AN8" t="str">
        <f>IFERROR(__xludf.DUMMYFUNCTION("""COMPUTED_VALUE"""),"-")</f>
        <v>-</v>
      </c>
      <c r="AO8" t="str">
        <f>IFERROR(__xludf.DUMMYFUNCTION("""COMPUTED_VALUE"""),"-")</f>
        <v>-</v>
      </c>
      <c r="AP8" t="str">
        <f>IFERROR(__xludf.DUMMYFUNCTION("""COMPUTED_VALUE"""),"x")</f>
        <v>x</v>
      </c>
      <c r="AQ8" t="str">
        <f>IFERROR(__xludf.DUMMYFUNCTION("""COMPUTED_VALUE"""),"-")</f>
        <v>-</v>
      </c>
      <c r="AR8" t="str">
        <f>IFERROR(__xludf.DUMMYFUNCTION("""COMPUTED_VALUE"""),"-")</f>
        <v>-</v>
      </c>
      <c r="AS8" t="str">
        <f>IFERROR(__xludf.DUMMYFUNCTION("""COMPUTED_VALUE"""),"-")</f>
        <v>-</v>
      </c>
      <c r="AT8" t="str">
        <f>IFERROR(__xludf.DUMMYFUNCTION("""COMPUTED_VALUE"""),"-")</f>
        <v>-</v>
      </c>
      <c r="AU8" t="str">
        <f>IFERROR(__xludf.DUMMYFUNCTION("""COMPUTED_VALUE"""),"-")</f>
        <v>-</v>
      </c>
      <c r="AV8" t="str">
        <f>IFERROR(__xludf.DUMMYFUNCTION("""COMPUTED_VALUE"""),"-")</f>
        <v>-</v>
      </c>
      <c r="AW8" t="str">
        <f>IFERROR(__xludf.DUMMYFUNCTION("""COMPUTED_VALUE"""),"-")</f>
        <v>-</v>
      </c>
      <c r="AX8" t="str">
        <f>IFERROR(__xludf.DUMMYFUNCTION("""COMPUTED_VALUE"""),"-")</f>
        <v>-</v>
      </c>
      <c r="AY8" t="str">
        <f>IFERROR(__xludf.DUMMYFUNCTION("""COMPUTED_VALUE"""),"-")</f>
        <v>-</v>
      </c>
      <c r="AZ8" t="str">
        <f>IFERROR(__xludf.DUMMYFUNCTION("""COMPUTED_VALUE"""),"-")</f>
        <v>-</v>
      </c>
      <c r="BA8" t="str">
        <f>IFERROR(__xludf.DUMMYFUNCTION("""COMPUTED_VALUE"""),"-")</f>
        <v>-</v>
      </c>
      <c r="BB8" t="str">
        <f>IFERROR(__xludf.DUMMYFUNCTION("""COMPUTED_VALUE"""),"-")</f>
        <v>-</v>
      </c>
      <c r="BC8" t="str">
        <f>IFERROR(__xludf.DUMMYFUNCTION("""COMPUTED_VALUE"""),"-")</f>
        <v>-</v>
      </c>
      <c r="BD8" t="str">
        <f>IFERROR(__xludf.DUMMYFUNCTION("""COMPUTED_VALUE"""),"-")</f>
        <v>-</v>
      </c>
      <c r="BE8" t="str">
        <f>IFERROR(__xludf.DUMMYFUNCTION("""COMPUTED_VALUE"""),"-")</f>
        <v>-</v>
      </c>
      <c r="BF8" t="str">
        <f>IFERROR(__xludf.DUMMYFUNCTION("""COMPUTED_VALUE"""),"-")</f>
        <v>-</v>
      </c>
      <c r="BG8" t="str">
        <f>IFERROR(__xludf.DUMMYFUNCTION("""COMPUTED_VALUE"""),"-")</f>
        <v>-</v>
      </c>
      <c r="BH8" t="str">
        <f>IFERROR(__xludf.DUMMYFUNCTION("""COMPUTED_VALUE"""),"-")</f>
        <v>-</v>
      </c>
      <c r="BI8" t="str">
        <f>IFERROR(__xludf.DUMMYFUNCTION("""COMPUTED_VALUE"""),"-")</f>
        <v>-</v>
      </c>
      <c r="BJ8" t="str">
        <f>IFERROR(__xludf.DUMMYFUNCTION("""COMPUTED_VALUE"""),"-")</f>
        <v>-</v>
      </c>
      <c r="BK8" t="str">
        <f>IFERROR(__xludf.DUMMYFUNCTION("""COMPUTED_VALUE"""),"-")</f>
        <v>-</v>
      </c>
      <c r="BL8" t="str">
        <f>IFERROR(__xludf.DUMMYFUNCTION("""COMPUTED_VALUE"""),"-")</f>
        <v>-</v>
      </c>
      <c r="BM8" t="str">
        <f>IFERROR(__xludf.DUMMYFUNCTION("""COMPUTED_VALUE"""),"-")</f>
        <v>-</v>
      </c>
      <c r="BN8" t="str">
        <f>IFERROR(__xludf.DUMMYFUNCTION("""COMPUTED_VALUE"""),"-")</f>
        <v>-</v>
      </c>
      <c r="BO8" t="str">
        <f>IFERROR(__xludf.DUMMYFUNCTION("""COMPUTED_VALUE"""),"-")</f>
        <v>-</v>
      </c>
      <c r="BP8" t="str">
        <f>IFERROR(__xludf.DUMMYFUNCTION("""COMPUTED_VALUE"""),"-")</f>
        <v>-</v>
      </c>
      <c r="BQ8" t="str">
        <f>IFERROR(__xludf.DUMMYFUNCTION("""COMPUTED_VALUE"""),"-")</f>
        <v>-</v>
      </c>
      <c r="BR8" t="str">
        <f>IFERROR(__xludf.DUMMYFUNCTION("""COMPUTED_VALUE"""),"-")</f>
        <v>-</v>
      </c>
      <c r="BS8" t="str">
        <f>IFERROR(__xludf.DUMMYFUNCTION("""COMPUTED_VALUE"""),"-")</f>
        <v>-</v>
      </c>
      <c r="BT8" t="str">
        <f>IFERROR(__xludf.DUMMYFUNCTION("""COMPUTED_VALUE"""),"-")</f>
        <v>-</v>
      </c>
      <c r="BU8" t="str">
        <f>IFERROR(__xludf.DUMMYFUNCTION("""COMPUTED_VALUE"""),"-")</f>
        <v>-</v>
      </c>
      <c r="BV8" t="str">
        <f>IFERROR(__xludf.DUMMYFUNCTION("""COMPUTED_VALUE"""),"-")</f>
        <v>-</v>
      </c>
      <c r="BW8" t="str">
        <f>IFERROR(__xludf.DUMMYFUNCTION("""COMPUTED_VALUE"""),"-")</f>
        <v>-</v>
      </c>
      <c r="BX8" t="str">
        <f>IFERROR(__xludf.DUMMYFUNCTION("""COMPUTED_VALUE"""),"-")</f>
        <v>-</v>
      </c>
      <c r="BY8" t="str">
        <f>IFERROR(__xludf.DUMMYFUNCTION("""COMPUTED_VALUE"""),"-")</f>
        <v>-</v>
      </c>
      <c r="BZ8" t="str">
        <f>IFERROR(__xludf.DUMMYFUNCTION("""COMPUTED_VALUE"""),"-")</f>
        <v>-</v>
      </c>
      <c r="CA8" t="str">
        <f>IFERROR(__xludf.DUMMYFUNCTION("""COMPUTED_VALUE"""),"-")</f>
        <v>-</v>
      </c>
      <c r="CB8" t="str">
        <f>IFERROR(__xludf.DUMMYFUNCTION("""COMPUTED_VALUE"""),"-")</f>
        <v>-</v>
      </c>
      <c r="CC8" t="str">
        <f>IFERROR(__xludf.DUMMYFUNCTION("""COMPUTED_VALUE"""),"-")</f>
        <v>-</v>
      </c>
      <c r="CD8" t="str">
        <f>IFERROR(__xludf.DUMMYFUNCTION("""COMPUTED_VALUE"""),"-")</f>
        <v>-</v>
      </c>
      <c r="CE8" t="str">
        <f>IFERROR(__xludf.DUMMYFUNCTION("""COMPUTED_VALUE"""),"-")</f>
        <v>-</v>
      </c>
      <c r="CF8" t="str">
        <f>IFERROR(__xludf.DUMMYFUNCTION("""COMPUTED_VALUE"""),"-")</f>
        <v>-</v>
      </c>
      <c r="CG8" t="str">
        <f>IFERROR(__xludf.DUMMYFUNCTION("""COMPUTED_VALUE"""),"-")</f>
        <v>-</v>
      </c>
      <c r="CH8" t="str">
        <f>IFERROR(__xludf.DUMMYFUNCTION("""COMPUTED_VALUE"""),"-")</f>
        <v>-</v>
      </c>
      <c r="CI8" t="str">
        <f>IFERROR(__xludf.DUMMYFUNCTION("""COMPUTED_VALUE"""),"-")</f>
        <v>-</v>
      </c>
      <c r="CJ8" t="str">
        <f>IFERROR(__xludf.DUMMYFUNCTION("""COMPUTED_VALUE"""),"-")</f>
        <v>-</v>
      </c>
      <c r="CK8" t="str">
        <f>IFERROR(__xludf.DUMMYFUNCTION("""COMPUTED_VALUE"""),"-")</f>
        <v>-</v>
      </c>
      <c r="CL8" t="str">
        <f>IFERROR(__xludf.DUMMYFUNCTION("""COMPUTED_VALUE"""),"-")</f>
        <v>-</v>
      </c>
      <c r="CM8" t="str">
        <f>IFERROR(__xludf.DUMMYFUNCTION("""COMPUTED_VALUE"""),"-")</f>
        <v>-</v>
      </c>
      <c r="CN8" t="str">
        <f>IFERROR(__xludf.DUMMYFUNCTION("""COMPUTED_VALUE"""),"-")</f>
        <v>-</v>
      </c>
      <c r="CO8" t="str">
        <f>IFERROR(__xludf.DUMMYFUNCTION("""COMPUTED_VALUE"""),"-")</f>
        <v>-</v>
      </c>
      <c r="CP8" t="str">
        <f>IFERROR(__xludf.DUMMYFUNCTION("""COMPUTED_VALUE"""),"-")</f>
        <v>-</v>
      </c>
      <c r="CQ8" t="str">
        <f>IFERROR(__xludf.DUMMYFUNCTION("""COMPUTED_VALUE"""),"-")</f>
        <v>-</v>
      </c>
      <c r="CR8" t="str">
        <f>IFERROR(__xludf.DUMMYFUNCTION("""COMPUTED_VALUE"""),"-")</f>
        <v>-</v>
      </c>
      <c r="CS8" t="str">
        <f>IFERROR(__xludf.DUMMYFUNCTION("""COMPUTED_VALUE"""),"-")</f>
        <v>-</v>
      </c>
      <c r="CT8" t="str">
        <f>IFERROR(__xludf.DUMMYFUNCTION("""COMPUTED_VALUE"""),"-")</f>
        <v>-</v>
      </c>
      <c r="CU8" t="str">
        <f>IFERROR(__xludf.DUMMYFUNCTION("""COMPUTED_VALUE"""),"-")</f>
        <v>-</v>
      </c>
      <c r="CV8" t="str">
        <f>IFERROR(__xludf.DUMMYFUNCTION("""COMPUTED_VALUE"""),"-")</f>
        <v>-</v>
      </c>
      <c r="CW8" t="str">
        <f>IFERROR(__xludf.DUMMYFUNCTION("""COMPUTED_VALUE"""),"-")</f>
        <v>-</v>
      </c>
      <c r="CX8" t="str">
        <f>IFERROR(__xludf.DUMMYFUNCTION("""COMPUTED_VALUE"""),"-")</f>
        <v>-</v>
      </c>
      <c r="CY8" t="str">
        <f>IFERROR(__xludf.DUMMYFUNCTION("""COMPUTED_VALUE"""),"-")</f>
        <v>-</v>
      </c>
      <c r="CZ8" t="str">
        <f>IFERROR(__xludf.DUMMYFUNCTION("""COMPUTED_VALUE"""),"x")</f>
        <v>x</v>
      </c>
      <c r="DA8" t="str">
        <f>IFERROR(__xludf.DUMMYFUNCTION("""COMPUTED_VALUE"""),"OK")</f>
        <v>OK</v>
      </c>
      <c r="DB8" t="str">
        <f>IFERROR(__xludf.DUMMYFUNCTION("""COMPUTED_VALUE"""),"OK")</f>
        <v>OK</v>
      </c>
      <c r="DC8" t="str">
        <f>IFERROR(__xludf.DUMMYFUNCTION("""COMPUTED_VALUE"""),"OK")</f>
        <v>OK</v>
      </c>
      <c r="DD8" t="str">
        <f>IFERROR(__xludf.DUMMYFUNCTION("""COMPUTED_VALUE"""),"OK")</f>
        <v>OK</v>
      </c>
      <c r="DE8" t="str">
        <f>IFERROR(__xludf.DUMMYFUNCTION("""COMPUTED_VALUE"""),"OK")</f>
        <v>OK</v>
      </c>
      <c r="DF8" t="str">
        <f>IFERROR(__xludf.DUMMYFUNCTION("""COMPUTED_VALUE"""),"WA")</f>
        <v>WA</v>
      </c>
      <c r="DG8" t="str">
        <f>IFERROR(__xludf.DUMMYFUNCTION("""COMPUTED_VALUE"""),"OK")</f>
        <v>OK</v>
      </c>
      <c r="DH8" t="str">
        <f>IFERROR(__xludf.DUMMYFUNCTION("""COMPUTED_VALUE"""),"OK")</f>
        <v>OK</v>
      </c>
      <c r="DI8" t="str">
        <f>IFERROR(__xludf.DUMMYFUNCTION("""COMPUTED_VALUE"""),"OK")</f>
        <v>OK</v>
      </c>
      <c r="DJ8" t="str">
        <f>IFERROR(__xludf.DUMMYFUNCTION("""COMPUTED_VALUE"""),"WA")</f>
        <v>WA</v>
      </c>
      <c r="DK8" t="str">
        <f>IFERROR(__xludf.DUMMYFUNCTION("""COMPUTED_VALUE"""),"OK")</f>
        <v>OK</v>
      </c>
      <c r="DL8" t="str">
        <f>IFERROR(__xludf.DUMMYFUNCTION("""COMPUTED_VALUE"""),"OK")</f>
        <v>OK</v>
      </c>
      <c r="DM8" t="str">
        <f>IFERROR(__xludf.DUMMYFUNCTION("""COMPUTED_VALUE"""),"OK")</f>
        <v>OK</v>
      </c>
      <c r="DN8" t="str">
        <f>IFERROR(__xludf.DUMMYFUNCTION("""COMPUTED_VALUE"""),"WA")</f>
        <v>WA</v>
      </c>
      <c r="DO8" t="str">
        <f>IFERROR(__xludf.DUMMYFUNCTION("""COMPUTED_VALUE"""),"OK")</f>
        <v>OK</v>
      </c>
      <c r="DP8" t="str">
        <f>IFERROR(__xludf.DUMMYFUNCTION("""COMPUTED_VALUE"""),"OK")</f>
        <v>OK</v>
      </c>
      <c r="DQ8" t="str">
        <f>IFERROR(__xludf.DUMMYFUNCTION("""COMPUTED_VALUE"""),"OK")</f>
        <v>OK</v>
      </c>
      <c r="DR8" t="str">
        <f>IFERROR(__xludf.DUMMYFUNCTION("""COMPUTED_VALUE"""),"WA")</f>
        <v>WA</v>
      </c>
      <c r="DS8" t="str">
        <f>IFERROR(__xludf.DUMMYFUNCTION("""COMPUTED_VALUE"""),"OK")</f>
        <v>OK</v>
      </c>
      <c r="DT8" t="str">
        <f>IFERROR(__xludf.DUMMYFUNCTION("""COMPUTED_VALUE"""),"OK")</f>
        <v>OK</v>
      </c>
      <c r="DU8" t="str">
        <f>IFERROR(__xludf.DUMMYFUNCTION("""COMPUTED_VALUE"""),"OK")</f>
        <v>OK</v>
      </c>
      <c r="DV8" t="str">
        <f>IFERROR(__xludf.DUMMYFUNCTION("""COMPUTED_VALUE"""),"OK")</f>
        <v>OK</v>
      </c>
      <c r="DW8" t="str">
        <f>IFERROR(__xludf.DUMMYFUNCTION("""COMPUTED_VALUE"""),"OK")</f>
        <v>OK</v>
      </c>
      <c r="DX8" t="str">
        <f>IFERROR(__xludf.DUMMYFUNCTION("""COMPUTED_VALUE"""),"WA")</f>
        <v>WA</v>
      </c>
      <c r="DY8" t="str">
        <f>IFERROR(__xludf.DUMMYFUNCTION("""COMPUTED_VALUE"""),"OK")</f>
        <v>OK</v>
      </c>
      <c r="DZ8" t="str">
        <f>IFERROR(__xludf.DUMMYFUNCTION("""COMPUTED_VALUE"""),"OK")</f>
        <v>OK</v>
      </c>
      <c r="EA8" t="str">
        <f>IFERROR(__xludf.DUMMYFUNCTION("""COMPUTED_VALUE"""),"OK")</f>
        <v>OK</v>
      </c>
      <c r="EB8" t="str">
        <f>IFERROR(__xludf.DUMMYFUNCTION("""COMPUTED_VALUE"""),"OK")</f>
        <v>OK</v>
      </c>
      <c r="EC8" t="str">
        <f>IFERROR(__xludf.DUMMYFUNCTION("""COMPUTED_VALUE"""),"OK")</f>
        <v>OK</v>
      </c>
      <c r="ED8" t="str">
        <f>IFERROR(__xludf.DUMMYFUNCTION("""COMPUTED_VALUE"""),"OK")</f>
        <v>OK</v>
      </c>
      <c r="EE8" t="str">
        <f>IFERROR(__xludf.DUMMYFUNCTION("""COMPUTED_VALUE"""),"OK")</f>
        <v>OK</v>
      </c>
      <c r="EF8" t="str">
        <f>IFERROR(__xludf.DUMMYFUNCTION("""COMPUTED_VALUE"""),"OK")</f>
        <v>OK</v>
      </c>
      <c r="EG8" t="str">
        <f>IFERROR(__xludf.DUMMYFUNCTION("""COMPUTED_VALUE"""),"WA")</f>
        <v>WA</v>
      </c>
      <c r="EH8" t="str">
        <f>IFERROR(__xludf.DUMMYFUNCTION("""COMPUTED_VALUE"""),"WA")</f>
        <v>WA</v>
      </c>
      <c r="EI8" t="str">
        <f>IFERROR(__xludf.DUMMYFUNCTION("""COMPUTED_VALUE"""),"OK")</f>
        <v>OK</v>
      </c>
      <c r="EJ8" t="str">
        <f>IFERROR(__xludf.DUMMYFUNCTION("""COMPUTED_VALUE"""),"WA")</f>
        <v>WA</v>
      </c>
      <c r="EK8" t="str">
        <f>IFERROR(__xludf.DUMMYFUNCTION("""COMPUTED_VALUE"""),"OK")</f>
        <v>OK</v>
      </c>
      <c r="EL8" t="str">
        <f>IFERROR(__xludf.DUMMYFUNCTION("""COMPUTED_VALUE"""),"OK")</f>
        <v>OK</v>
      </c>
      <c r="EM8" t="str">
        <f>IFERROR(__xludf.DUMMYFUNCTION("""COMPUTED_VALUE"""),"OK")</f>
        <v>OK</v>
      </c>
      <c r="EN8" t="str">
        <f>IFERROR(__xludf.DUMMYFUNCTION("""COMPUTED_VALUE"""),"OK")</f>
        <v>OK</v>
      </c>
      <c r="EO8" t="str">
        <f>IFERROR(__xludf.DUMMYFUNCTION("""COMPUTED_VALUE"""),"WA")</f>
        <v>WA</v>
      </c>
      <c r="EP8" t="str">
        <f>IFERROR(__xludf.DUMMYFUNCTION("""COMPUTED_VALUE"""),"OK")</f>
        <v>OK</v>
      </c>
      <c r="EQ8" t="str">
        <f>IFERROR(__xludf.DUMMYFUNCTION("""COMPUTED_VALUE"""),"OK")</f>
        <v>OK</v>
      </c>
      <c r="ER8" t="str">
        <f>IFERROR(__xludf.DUMMYFUNCTION("""COMPUTED_VALUE"""),"OK")</f>
        <v>OK</v>
      </c>
      <c r="ES8" t="str">
        <f>IFERROR(__xludf.DUMMYFUNCTION("""COMPUTED_VALUE"""),"OK")</f>
        <v>OK</v>
      </c>
      <c r="ET8" t="str">
        <f>IFERROR(__xludf.DUMMYFUNCTION("""COMPUTED_VALUE"""),"OK")</f>
        <v>OK</v>
      </c>
      <c r="EU8" t="str">
        <f>IFERROR(__xludf.DUMMYFUNCTION("""COMPUTED_VALUE"""),"WA")</f>
        <v>WA</v>
      </c>
      <c r="EV8" t="str">
        <f>IFERROR(__xludf.DUMMYFUNCTION("""COMPUTED_VALUE"""),"OK")</f>
        <v>OK</v>
      </c>
      <c r="EW8" t="str">
        <f>IFERROR(__xludf.DUMMYFUNCTION("""COMPUTED_VALUE"""),"OK")</f>
        <v>OK</v>
      </c>
      <c r="EX8" t="str">
        <f>IFERROR(__xludf.DUMMYFUNCTION("""COMPUTED_VALUE"""),"WA")</f>
        <v>WA</v>
      </c>
      <c r="EY8" t="str">
        <f>IFERROR(__xludf.DUMMYFUNCTION("""COMPUTED_VALUE"""),"OK")</f>
        <v>OK</v>
      </c>
      <c r="EZ8" t="str">
        <f>IFERROR(__xludf.DUMMYFUNCTION("""COMPUTED_VALUE"""),"WA")</f>
        <v>WA</v>
      </c>
      <c r="FA8" t="str">
        <f>IFERROR(__xludf.DUMMYFUNCTION("""COMPUTED_VALUE"""),"WA")</f>
        <v>WA</v>
      </c>
      <c r="FB8" t="str">
        <f>IFERROR(__xludf.DUMMYFUNCTION("""COMPUTED_VALUE"""),"OK")</f>
        <v>OK</v>
      </c>
      <c r="FC8" t="str">
        <f>IFERROR(__xludf.DUMMYFUNCTION("""COMPUTED_VALUE"""),"OK")</f>
        <v>OK</v>
      </c>
      <c r="FD8" t="str">
        <f>IFERROR(__xludf.DUMMYFUNCTION("""COMPUTED_VALUE"""),"OK")</f>
        <v>OK</v>
      </c>
      <c r="FE8" t="str">
        <f>IFERROR(__xludf.DUMMYFUNCTION("""COMPUTED_VALUE"""),"OK")</f>
        <v>OK</v>
      </c>
      <c r="FF8" t="str">
        <f>IFERROR(__xludf.DUMMYFUNCTION("""COMPUTED_VALUE"""),"OK")</f>
        <v>OK</v>
      </c>
      <c r="FG8" t="str">
        <f>IFERROR(__xludf.DUMMYFUNCTION("""COMPUTED_VALUE"""),"x")</f>
        <v>x</v>
      </c>
      <c r="FH8" t="str">
        <f>IFERROR(__xludf.DUMMYFUNCTION("""COMPUTED_VALUE"""),"OK")</f>
        <v>OK</v>
      </c>
      <c r="FI8" t="str">
        <f>IFERROR(__xludf.DUMMYFUNCTION("""COMPUTED_VALUE"""),"OK")</f>
        <v>OK</v>
      </c>
      <c r="FJ8" t="str">
        <f>IFERROR(__xludf.DUMMYFUNCTION("""COMPUTED_VALUE"""),"OK")</f>
        <v>OK</v>
      </c>
      <c r="FK8" t="str">
        <f>IFERROR(__xludf.DUMMYFUNCTION("""COMPUTED_VALUE"""),"WA")</f>
        <v>WA</v>
      </c>
      <c r="FL8" t="str">
        <f>IFERROR(__xludf.DUMMYFUNCTION("""COMPUTED_VALUE"""),"x")</f>
        <v>x</v>
      </c>
      <c r="FM8" t="str">
        <f>IFERROR(__xludf.DUMMYFUNCTION("""COMPUTED_VALUE"""),"OK")</f>
        <v>OK</v>
      </c>
      <c r="FN8" t="str">
        <f>IFERROR(__xludf.DUMMYFUNCTION("""COMPUTED_VALUE"""),"OK")</f>
        <v>OK</v>
      </c>
      <c r="FO8" t="str">
        <f>IFERROR(__xludf.DUMMYFUNCTION("""COMPUTED_VALUE"""),"OK")</f>
        <v>OK</v>
      </c>
      <c r="FP8" t="str">
        <f>IFERROR(__xludf.DUMMYFUNCTION("""COMPUTED_VALUE"""),"OK")</f>
        <v>OK</v>
      </c>
      <c r="FQ8" t="str">
        <f>IFERROR(__xludf.DUMMYFUNCTION("""COMPUTED_VALUE"""),"OK")</f>
        <v>OK</v>
      </c>
      <c r="FR8" t="str">
        <f>IFERROR(__xludf.DUMMYFUNCTION("""COMPUTED_VALUE"""),"OK")</f>
        <v>OK</v>
      </c>
      <c r="FS8" t="str">
        <f>IFERROR(__xludf.DUMMYFUNCTION("""COMPUTED_VALUE"""),"OK")</f>
        <v>OK</v>
      </c>
      <c r="FT8" t="str">
        <f>IFERROR(__xludf.DUMMYFUNCTION("""COMPUTED_VALUE"""),"OK")</f>
        <v>OK</v>
      </c>
      <c r="FU8" t="str">
        <f>IFERROR(__xludf.DUMMYFUNCTION("""COMPUTED_VALUE"""),"OK")</f>
        <v>OK</v>
      </c>
      <c r="FV8" t="str">
        <f>IFERROR(__xludf.DUMMYFUNCTION("""COMPUTED_VALUE"""),"OK")</f>
        <v>OK</v>
      </c>
      <c r="FW8" t="str">
        <f>IFERROR(__xludf.DUMMYFUNCTION("""COMPUTED_VALUE"""),"OK")</f>
        <v>OK</v>
      </c>
      <c r="FX8" t="str">
        <f>IFERROR(__xludf.DUMMYFUNCTION("""COMPUTED_VALUE"""),"OK")</f>
        <v>OK</v>
      </c>
      <c r="FY8" t="str">
        <f>IFERROR(__xludf.DUMMYFUNCTION("""COMPUTED_VALUE"""),"OK")</f>
        <v>OK</v>
      </c>
      <c r="FZ8" t="str">
        <f>IFERROR(__xludf.DUMMYFUNCTION("""COMPUTED_VALUE"""),"OK")</f>
        <v>OK</v>
      </c>
      <c r="GA8" t="str">
        <f>IFERROR(__xludf.DUMMYFUNCTION("""COMPUTED_VALUE"""),"OK")</f>
        <v>OK</v>
      </c>
      <c r="GB8" t="str">
        <f>IFERROR(__xludf.DUMMYFUNCTION("""COMPUTED_VALUE"""),"OK")</f>
        <v>OK</v>
      </c>
      <c r="GC8" t="str">
        <f>IFERROR(__xludf.DUMMYFUNCTION("""COMPUTED_VALUE"""),"OK")</f>
        <v>OK</v>
      </c>
      <c r="GD8" t="str">
        <f>IFERROR(__xludf.DUMMYFUNCTION("""COMPUTED_VALUE"""),"OK")</f>
        <v>OK</v>
      </c>
      <c r="GE8" t="str">
        <f>IFERROR(__xludf.DUMMYFUNCTION("""COMPUTED_VALUE"""),"OK")</f>
        <v>OK</v>
      </c>
      <c r="GF8" t="str">
        <f>IFERROR(__xludf.DUMMYFUNCTION("""COMPUTED_VALUE"""),"OK")</f>
        <v>OK</v>
      </c>
      <c r="GG8" t="str">
        <f>IFERROR(__xludf.DUMMYFUNCTION("""COMPUTED_VALUE"""),"OK")</f>
        <v>OK</v>
      </c>
      <c r="GH8" t="str">
        <f>IFERROR(__xludf.DUMMYFUNCTION("""COMPUTED_VALUE"""),"OK")</f>
        <v>OK</v>
      </c>
      <c r="GI8" t="str">
        <f>IFERROR(__xludf.DUMMYFUNCTION("""COMPUTED_VALUE"""),"OK")</f>
        <v>OK</v>
      </c>
      <c r="GJ8" t="str">
        <f>IFERROR(__xludf.DUMMYFUNCTION("""COMPUTED_VALUE"""),"OK")</f>
        <v>OK</v>
      </c>
      <c r="GK8" t="str">
        <f>IFERROR(__xludf.DUMMYFUNCTION("""COMPUTED_VALUE"""),"OK")</f>
        <v>OK</v>
      </c>
      <c r="GL8" t="str">
        <f>IFERROR(__xludf.DUMMYFUNCTION("""COMPUTED_VALUE"""),"OK")</f>
        <v>OK</v>
      </c>
      <c r="GM8" t="str">
        <f>IFERROR(__xludf.DUMMYFUNCTION("""COMPUTED_VALUE"""),"OK")</f>
        <v>OK</v>
      </c>
      <c r="GN8" t="str">
        <f>IFERROR(__xludf.DUMMYFUNCTION("""COMPUTED_VALUE"""),"OK")</f>
        <v>OK</v>
      </c>
      <c r="GO8" t="str">
        <f>IFERROR(__xludf.DUMMYFUNCTION("""COMPUTED_VALUE"""),"OK")</f>
        <v>OK</v>
      </c>
      <c r="GP8" t="str">
        <f>IFERROR(__xludf.DUMMYFUNCTION("""COMPUTED_VALUE"""),"OK")</f>
        <v>OK</v>
      </c>
      <c r="GQ8" t="str">
        <f>IFERROR(__xludf.DUMMYFUNCTION("""COMPUTED_VALUE"""),"OK")</f>
        <v>OK</v>
      </c>
      <c r="GR8" t="str">
        <f>IFERROR(__xludf.DUMMYFUNCTION("""COMPUTED_VALUE"""),"OK")</f>
        <v>OK</v>
      </c>
      <c r="GS8" t="str">
        <f>IFERROR(__xludf.DUMMYFUNCTION("""COMPUTED_VALUE"""),"OK")</f>
        <v>OK</v>
      </c>
      <c r="GT8" t="str">
        <f>IFERROR(__xludf.DUMMYFUNCTION("""COMPUTED_VALUE"""),"OK")</f>
        <v>OK</v>
      </c>
      <c r="GU8" t="str">
        <f>IFERROR(__xludf.DUMMYFUNCTION("""COMPUTED_VALUE"""),"OK")</f>
        <v>OK</v>
      </c>
      <c r="GV8" t="str">
        <f>IFERROR(__xludf.DUMMYFUNCTION("""COMPUTED_VALUE"""),"OK")</f>
        <v>OK</v>
      </c>
      <c r="GW8" t="str">
        <f>IFERROR(__xludf.DUMMYFUNCTION("""COMPUTED_VALUE"""),"OK")</f>
        <v>OK</v>
      </c>
      <c r="GX8" t="str">
        <f>IFERROR(__xludf.DUMMYFUNCTION("""COMPUTED_VALUE"""),"OK")</f>
        <v>OK</v>
      </c>
      <c r="GY8" t="str">
        <f>IFERROR(__xludf.DUMMYFUNCTION("""COMPUTED_VALUE"""),"OK")</f>
        <v>OK</v>
      </c>
      <c r="GZ8" t="str">
        <f>IFERROR(__xludf.DUMMYFUNCTION("""COMPUTED_VALUE"""),"OK")</f>
        <v>OK</v>
      </c>
      <c r="HA8" t="str">
        <f>IFERROR(__xludf.DUMMYFUNCTION("""COMPUTED_VALUE"""),"OK")</f>
        <v>OK</v>
      </c>
      <c r="HB8" t="str">
        <f>IFERROR(__xludf.DUMMYFUNCTION("""COMPUTED_VALUE"""),"OK")</f>
        <v>OK</v>
      </c>
      <c r="HC8" t="str">
        <f>IFERROR(__xludf.DUMMYFUNCTION("""COMPUTED_VALUE"""),"OK")</f>
        <v>OK</v>
      </c>
      <c r="HD8" t="str">
        <f>IFERROR(__xludf.DUMMYFUNCTION("""COMPUTED_VALUE"""),"OK")</f>
        <v>OK</v>
      </c>
      <c r="HE8" t="str">
        <f>IFERROR(__xludf.DUMMYFUNCTION("""COMPUTED_VALUE"""),"OK")</f>
        <v>OK</v>
      </c>
      <c r="HF8" t="str">
        <f>IFERROR(__xludf.DUMMYFUNCTION("""COMPUTED_VALUE"""),"OK")</f>
        <v>OK</v>
      </c>
      <c r="HG8" t="str">
        <f>IFERROR(__xludf.DUMMYFUNCTION("""COMPUTED_VALUE"""),"OK")</f>
        <v>OK</v>
      </c>
      <c r="HH8" t="str">
        <f>IFERROR(__xludf.DUMMYFUNCTION("""COMPUTED_VALUE"""),"OK")</f>
        <v>OK</v>
      </c>
      <c r="HI8" t="str">
        <f>IFERROR(__xludf.DUMMYFUNCTION("""COMPUTED_VALUE"""),"OK")</f>
        <v>OK</v>
      </c>
      <c r="HJ8" t="str">
        <f>IFERROR(__xludf.DUMMYFUNCTION("""COMPUTED_VALUE"""),"OK")</f>
        <v>OK</v>
      </c>
      <c r="HK8" t="str">
        <f>IFERROR(__xludf.DUMMYFUNCTION("""COMPUTED_VALUE"""),"OK")</f>
        <v>OK</v>
      </c>
      <c r="HL8" t="str">
        <f>IFERROR(__xludf.DUMMYFUNCTION("""COMPUTED_VALUE"""),"OK")</f>
        <v>OK</v>
      </c>
      <c r="HM8" t="str">
        <f>IFERROR(__xludf.DUMMYFUNCTION("""COMPUTED_VALUE"""),"OK")</f>
        <v>OK</v>
      </c>
      <c r="HN8" t="str">
        <f>IFERROR(__xludf.DUMMYFUNCTION("""COMPUTED_VALUE"""),"OK")</f>
        <v>OK</v>
      </c>
      <c r="HO8" t="str">
        <f>IFERROR(__xludf.DUMMYFUNCTION("""COMPUTED_VALUE"""),"OK")</f>
        <v>OK</v>
      </c>
      <c r="HP8" t="str">
        <f>IFERROR(__xludf.DUMMYFUNCTION("""COMPUTED_VALUE"""),"OK")</f>
        <v>OK</v>
      </c>
      <c r="HQ8" t="str">
        <f>IFERROR(__xludf.DUMMYFUNCTION("""COMPUTED_VALUE"""),"OK")</f>
        <v>OK</v>
      </c>
      <c r="HR8" t="str">
        <f>IFERROR(__xludf.DUMMYFUNCTION("""COMPUTED_VALUE"""),"x")</f>
        <v>x</v>
      </c>
      <c r="HS8" t="str">
        <f>IFERROR(__xludf.DUMMYFUNCTION("""COMPUTED_VALUE"""),"OK")</f>
        <v>OK</v>
      </c>
      <c r="HT8" t="str">
        <f>IFERROR(__xludf.DUMMYFUNCTION("""COMPUTED_VALUE"""),"OK")</f>
        <v>OK</v>
      </c>
      <c r="HU8" t="str">
        <f>IFERROR(__xludf.DUMMYFUNCTION("""COMPUTED_VALUE"""),"OK")</f>
        <v>OK</v>
      </c>
      <c r="HV8" t="str">
        <f>IFERROR(__xludf.DUMMYFUNCTION("""COMPUTED_VALUE"""),"OK")</f>
        <v>OK</v>
      </c>
      <c r="HW8" t="str">
        <f>IFERROR(__xludf.DUMMYFUNCTION("""COMPUTED_VALUE"""),"OK")</f>
        <v>OK</v>
      </c>
      <c r="HX8" t="str">
        <f>IFERROR(__xludf.DUMMYFUNCTION("""COMPUTED_VALUE"""),"OK")</f>
        <v>OK</v>
      </c>
      <c r="HY8" t="str">
        <f>IFERROR(__xludf.DUMMYFUNCTION("""COMPUTED_VALUE"""),"OK")</f>
        <v>OK</v>
      </c>
      <c r="HZ8" t="str">
        <f>IFERROR(__xludf.DUMMYFUNCTION("""COMPUTED_VALUE"""),"OK")</f>
        <v>OK</v>
      </c>
      <c r="IA8" t="str">
        <f>IFERROR(__xludf.DUMMYFUNCTION("""COMPUTED_VALUE"""),"OK")</f>
        <v>OK</v>
      </c>
      <c r="IB8" t="str">
        <f>IFERROR(__xludf.DUMMYFUNCTION("""COMPUTED_VALUE"""),"OK")</f>
        <v>OK</v>
      </c>
      <c r="IC8" t="str">
        <f>IFERROR(__xludf.DUMMYFUNCTION("""COMPUTED_VALUE"""),"OK")</f>
        <v>OK</v>
      </c>
      <c r="ID8" t="str">
        <f>IFERROR(__xludf.DUMMYFUNCTION("""COMPUTED_VALUE"""),"OK")</f>
        <v>OK</v>
      </c>
      <c r="IE8" t="str">
        <f>IFERROR(__xludf.DUMMYFUNCTION("""COMPUTED_VALUE"""),"OK")</f>
        <v>OK</v>
      </c>
      <c r="IF8" t="str">
        <f>IFERROR(__xludf.DUMMYFUNCTION("""COMPUTED_VALUE"""),"OK")</f>
        <v>OK</v>
      </c>
      <c r="IG8" t="str">
        <f>IFERROR(__xludf.DUMMYFUNCTION("""COMPUTED_VALUE"""),"OK")</f>
        <v>OK</v>
      </c>
      <c r="IH8" t="str">
        <f>IFERROR(__xludf.DUMMYFUNCTION("""COMPUTED_VALUE"""),"OK")</f>
        <v>OK</v>
      </c>
      <c r="II8" t="str">
        <f>IFERROR(__xludf.DUMMYFUNCTION("""COMPUTED_VALUE"""),"OK")</f>
        <v>OK</v>
      </c>
      <c r="IJ8" t="str">
        <f>IFERROR(__xludf.DUMMYFUNCTION("""COMPUTED_VALUE"""),"OK")</f>
        <v>OK</v>
      </c>
      <c r="IK8" t="str">
        <f>IFERROR(__xludf.DUMMYFUNCTION("""COMPUTED_VALUE"""),"OK")</f>
        <v>OK</v>
      </c>
      <c r="IL8" t="str">
        <f>IFERROR(__xludf.DUMMYFUNCTION("""COMPUTED_VALUE"""),"OK")</f>
        <v>OK</v>
      </c>
      <c r="IM8" t="str">
        <f>IFERROR(__xludf.DUMMYFUNCTION("""COMPUTED_VALUE"""),"OK")</f>
        <v>OK</v>
      </c>
      <c r="IN8" t="str">
        <f>IFERROR(__xludf.DUMMYFUNCTION("""COMPUTED_VALUE"""),"OK")</f>
        <v>OK</v>
      </c>
      <c r="IO8" t="str">
        <f>IFERROR(__xludf.DUMMYFUNCTION("""COMPUTED_VALUE"""),"OK")</f>
        <v>OK</v>
      </c>
      <c r="IP8" t="str">
        <f>IFERROR(__xludf.DUMMYFUNCTION("""COMPUTED_VALUE"""),"OK")</f>
        <v>OK</v>
      </c>
      <c r="IQ8" t="str">
        <f>IFERROR(__xludf.DUMMYFUNCTION("""COMPUTED_VALUE"""),"OK")</f>
        <v>OK</v>
      </c>
      <c r="IR8" t="str">
        <f>IFERROR(__xludf.DUMMYFUNCTION("""COMPUTED_VALUE"""),"OK")</f>
        <v>OK</v>
      </c>
      <c r="IS8" t="str">
        <f>IFERROR(__xludf.DUMMYFUNCTION("""COMPUTED_VALUE"""),"OK")</f>
        <v>OK</v>
      </c>
      <c r="IT8" t="str">
        <f>IFERROR(__xludf.DUMMYFUNCTION("""COMPUTED_VALUE"""),"OK")</f>
        <v>OK</v>
      </c>
      <c r="IU8" t="str">
        <f>IFERROR(__xludf.DUMMYFUNCTION("""COMPUTED_VALUE"""),"OK")</f>
        <v>OK</v>
      </c>
      <c r="IV8" t="str">
        <f>IFERROR(__xludf.DUMMYFUNCTION("""COMPUTED_VALUE"""),"OK")</f>
        <v>OK</v>
      </c>
      <c r="IW8" t="str">
        <f>IFERROR(__xludf.DUMMYFUNCTION("""COMPUTED_VALUE"""),"OK")</f>
        <v>OK</v>
      </c>
      <c r="IX8" t="str">
        <f>IFERROR(__xludf.DUMMYFUNCTION("""COMPUTED_VALUE"""),"OK")</f>
        <v>OK</v>
      </c>
      <c r="IY8" t="str">
        <f>IFERROR(__xludf.DUMMYFUNCTION("""COMPUTED_VALUE"""),"OK")</f>
        <v>OK</v>
      </c>
      <c r="IZ8" t="str">
        <f>IFERROR(__xludf.DUMMYFUNCTION("""COMPUTED_VALUE"""),"OK")</f>
        <v>OK</v>
      </c>
      <c r="JA8" t="str">
        <f>IFERROR(__xludf.DUMMYFUNCTION("""COMPUTED_VALUE"""),"OK")</f>
        <v>OK</v>
      </c>
      <c r="JB8" t="str">
        <f>IFERROR(__xludf.DUMMYFUNCTION("""COMPUTED_VALUE"""),"OK")</f>
        <v>OK</v>
      </c>
      <c r="JC8" t="str">
        <f>IFERROR(__xludf.DUMMYFUNCTION("""COMPUTED_VALUE"""),"OK")</f>
        <v>OK</v>
      </c>
      <c r="JD8" t="str">
        <f>IFERROR(__xludf.DUMMYFUNCTION("""COMPUTED_VALUE"""),"OK")</f>
        <v>OK</v>
      </c>
      <c r="JE8" t="str">
        <f>IFERROR(__xludf.DUMMYFUNCTION("""COMPUTED_VALUE"""),"OK")</f>
        <v>OK</v>
      </c>
      <c r="JF8" t="str">
        <f>IFERROR(__xludf.DUMMYFUNCTION("""COMPUTED_VALUE"""),"OK")</f>
        <v>OK</v>
      </c>
      <c r="JG8" t="str">
        <f>IFERROR(__xludf.DUMMYFUNCTION("""COMPUTED_VALUE"""),"OK")</f>
        <v>OK</v>
      </c>
      <c r="JH8" t="str">
        <f>IFERROR(__xludf.DUMMYFUNCTION("""COMPUTED_VALUE"""),"OK")</f>
        <v>OK</v>
      </c>
      <c r="JI8" t="str">
        <f>IFERROR(__xludf.DUMMYFUNCTION("""COMPUTED_VALUE"""),"OK")</f>
        <v>OK</v>
      </c>
      <c r="JJ8" t="str">
        <f>IFERROR(__xludf.DUMMYFUNCTION("""COMPUTED_VALUE"""),"OK")</f>
        <v>OK</v>
      </c>
      <c r="JK8" t="str">
        <f>IFERROR(__xludf.DUMMYFUNCTION("""COMPUTED_VALUE"""),"OK")</f>
        <v>OK</v>
      </c>
      <c r="JL8" t="str">
        <f>IFERROR(__xludf.DUMMYFUNCTION("""COMPUTED_VALUE"""),"x")</f>
        <v>x</v>
      </c>
      <c r="JM8" t="str">
        <f>IFERROR(__xludf.DUMMYFUNCTION("""COMPUTED_VALUE"""),"x")</f>
        <v>x</v>
      </c>
      <c r="JN8">
        <f>IFERROR(__xludf.DUMMYFUNCTION("""COMPUTED_VALUE"""),0.0)</f>
        <v>0</v>
      </c>
      <c r="JO8">
        <f>IFERROR(__xludf.DUMMYFUNCTION("""COMPUTED_VALUE"""),0.0)</f>
        <v>0</v>
      </c>
      <c r="JP8">
        <f>IFERROR(__xludf.DUMMYFUNCTION("""COMPUTED_VALUE"""),0.0)</f>
        <v>0</v>
      </c>
      <c r="JQ8">
        <f>IFERROR(__xludf.DUMMYFUNCTION("""COMPUTED_VALUE"""),0.0)</f>
        <v>0</v>
      </c>
      <c r="JR8">
        <f>IFERROR(__xludf.DUMMYFUNCTION("""COMPUTED_VALUE"""),0.0)</f>
        <v>0</v>
      </c>
      <c r="JS8">
        <f>IFERROR(__xludf.DUMMYFUNCTION("""COMPUTED_VALUE"""),0.0)</f>
        <v>0</v>
      </c>
      <c r="JT8">
        <f>IFERROR(__xludf.DUMMYFUNCTION("""COMPUTED_VALUE"""),0.0)</f>
        <v>0</v>
      </c>
      <c r="JU8">
        <f>IFERROR(__xludf.DUMMYFUNCTION("""COMPUTED_VALUE"""),0.0)</f>
        <v>0</v>
      </c>
      <c r="JV8">
        <f>IFERROR(__xludf.DUMMYFUNCTION("""COMPUTED_VALUE"""),0.0)</f>
        <v>0</v>
      </c>
      <c r="JW8">
        <f>IFERROR(__xludf.DUMMYFUNCTION("""COMPUTED_VALUE"""),0.0)</f>
        <v>0</v>
      </c>
      <c r="JX8">
        <f>IFERROR(__xludf.DUMMYFUNCTION("""COMPUTED_VALUE"""),0.0)</f>
        <v>0</v>
      </c>
      <c r="JY8">
        <f>IFERROR(__xludf.DUMMYFUNCTION("""COMPUTED_VALUE"""),0.0)</f>
        <v>0</v>
      </c>
      <c r="JZ8">
        <f>IFERROR(__xludf.DUMMYFUNCTION("""COMPUTED_VALUE"""),0.0)</f>
        <v>0</v>
      </c>
      <c r="KA8">
        <f>IFERROR(__xludf.DUMMYFUNCTION("""COMPUTED_VALUE"""),0.0)</f>
        <v>0</v>
      </c>
      <c r="KB8">
        <f>IFERROR(__xludf.DUMMYFUNCTION("""COMPUTED_VALUE"""),0.0)</f>
        <v>0</v>
      </c>
      <c r="KC8">
        <f>IFERROR(__xludf.DUMMYFUNCTION("""COMPUTED_VALUE"""),0.0)</f>
        <v>0</v>
      </c>
      <c r="KD8">
        <f>IFERROR(__xludf.DUMMYFUNCTION("""COMPUTED_VALUE"""),0.0)</f>
        <v>0</v>
      </c>
      <c r="KE8">
        <f>IFERROR(__xludf.DUMMYFUNCTION("""COMPUTED_VALUE"""),0.0)</f>
        <v>0</v>
      </c>
      <c r="KF8">
        <f>IFERROR(__xludf.DUMMYFUNCTION("""COMPUTED_VALUE"""),0.0)</f>
        <v>0</v>
      </c>
      <c r="KG8">
        <f>IFERROR(__xludf.DUMMYFUNCTION("""COMPUTED_VALUE"""),0.0)</f>
        <v>0</v>
      </c>
      <c r="KH8" t="str">
        <f>IFERROR(__xludf.DUMMYFUNCTION("""COMPUTED_VALUE"""),"x")</f>
        <v>x</v>
      </c>
      <c r="KI8">
        <f>IFERROR(__xludf.DUMMYFUNCTION("""COMPUTED_VALUE"""),0.0)</f>
        <v>0</v>
      </c>
      <c r="KJ8">
        <f>IFERROR(__xludf.DUMMYFUNCTION("""COMPUTED_VALUE"""),0.0)</f>
        <v>0</v>
      </c>
      <c r="KK8">
        <f>IFERROR(__xludf.DUMMYFUNCTION("""COMPUTED_VALUE"""),0.0)</f>
        <v>0</v>
      </c>
      <c r="KL8">
        <f>IFERROR(__xludf.DUMMYFUNCTION("""COMPUTED_VALUE"""),0.0)</f>
        <v>0</v>
      </c>
      <c r="KM8">
        <f>IFERROR(__xludf.DUMMYFUNCTION("""COMPUTED_VALUE"""),0.0)</f>
        <v>0</v>
      </c>
      <c r="KN8">
        <f>IFERROR(__xludf.DUMMYFUNCTION("""COMPUTED_VALUE"""),0.0)</f>
        <v>0</v>
      </c>
      <c r="KO8">
        <f>IFERROR(__xludf.DUMMYFUNCTION("""COMPUTED_VALUE"""),0.0)</f>
        <v>0</v>
      </c>
      <c r="KP8">
        <f>IFERROR(__xludf.DUMMYFUNCTION("""COMPUTED_VALUE"""),0.0)</f>
        <v>0</v>
      </c>
      <c r="KQ8">
        <f>IFERROR(__xludf.DUMMYFUNCTION("""COMPUTED_VALUE"""),0.0)</f>
        <v>0</v>
      </c>
      <c r="KR8">
        <f>IFERROR(__xludf.DUMMYFUNCTION("""COMPUTED_VALUE"""),0.0)</f>
        <v>0</v>
      </c>
      <c r="KS8">
        <f>IFERROR(__xludf.DUMMYFUNCTION("""COMPUTED_VALUE"""),0.0)</f>
        <v>0</v>
      </c>
      <c r="KT8">
        <f>IFERROR(__xludf.DUMMYFUNCTION("""COMPUTED_VALUE"""),0.0)</f>
        <v>0</v>
      </c>
      <c r="KU8">
        <f>IFERROR(__xludf.DUMMYFUNCTION("""COMPUTED_VALUE"""),0.0)</f>
        <v>0</v>
      </c>
      <c r="KV8">
        <f>IFERROR(__xludf.DUMMYFUNCTION("""COMPUTED_VALUE"""),0.0)</f>
        <v>0</v>
      </c>
      <c r="KW8">
        <f>IFERROR(__xludf.DUMMYFUNCTION("""COMPUTED_VALUE"""),0.0)</f>
        <v>0</v>
      </c>
      <c r="KX8">
        <f>IFERROR(__xludf.DUMMYFUNCTION("""COMPUTED_VALUE"""),0.0)</f>
        <v>0</v>
      </c>
      <c r="KY8">
        <f>IFERROR(__xludf.DUMMYFUNCTION("""COMPUTED_VALUE"""),0.0)</f>
        <v>0</v>
      </c>
      <c r="KZ8">
        <f>IFERROR(__xludf.DUMMYFUNCTION("""COMPUTED_VALUE"""),0.0)</f>
        <v>0</v>
      </c>
      <c r="LA8">
        <f>IFERROR(__xludf.DUMMYFUNCTION("""COMPUTED_VALUE"""),0.0)</f>
        <v>0</v>
      </c>
      <c r="LB8">
        <f>IFERROR(__xludf.DUMMYFUNCTION("""COMPUTED_VALUE"""),0.0)</f>
        <v>0</v>
      </c>
      <c r="LC8">
        <f>IFERROR(__xludf.DUMMYFUNCTION("""COMPUTED_VALUE"""),0.0)</f>
        <v>0</v>
      </c>
      <c r="LD8">
        <f>IFERROR(__xludf.DUMMYFUNCTION("""COMPUTED_VALUE"""),0.0)</f>
        <v>0</v>
      </c>
      <c r="LE8">
        <f>IFERROR(__xludf.DUMMYFUNCTION("""COMPUTED_VALUE"""),0.0)</f>
        <v>0</v>
      </c>
      <c r="LF8">
        <f>IFERROR(__xludf.DUMMYFUNCTION("""COMPUTED_VALUE"""),0.0)</f>
        <v>0</v>
      </c>
      <c r="LG8">
        <f>IFERROR(__xludf.DUMMYFUNCTION("""COMPUTED_VALUE"""),0.0)</f>
        <v>0</v>
      </c>
      <c r="LH8">
        <f>IFERROR(__xludf.DUMMYFUNCTION("""COMPUTED_VALUE"""),0.0)</f>
        <v>0</v>
      </c>
      <c r="LI8">
        <f>IFERROR(__xludf.DUMMYFUNCTION("""COMPUTED_VALUE"""),0.0)</f>
        <v>0</v>
      </c>
      <c r="LJ8">
        <f>IFERROR(__xludf.DUMMYFUNCTION("""COMPUTED_VALUE"""),0.0)</f>
        <v>0</v>
      </c>
      <c r="LK8">
        <f>IFERROR(__xludf.DUMMYFUNCTION("""COMPUTED_VALUE"""),0.0)</f>
        <v>0</v>
      </c>
      <c r="LL8">
        <f>IFERROR(__xludf.DUMMYFUNCTION("""COMPUTED_VALUE"""),0.0)</f>
        <v>0</v>
      </c>
      <c r="LM8">
        <f>IFERROR(__xludf.DUMMYFUNCTION("""COMPUTED_VALUE"""),0.0)</f>
        <v>0</v>
      </c>
      <c r="LN8">
        <f>IFERROR(__xludf.DUMMYFUNCTION("""COMPUTED_VALUE"""),0.0)</f>
        <v>0</v>
      </c>
      <c r="LO8">
        <f>IFERROR(__xludf.DUMMYFUNCTION("""COMPUTED_VALUE"""),0.0)</f>
        <v>0</v>
      </c>
      <c r="LP8">
        <f>IFERROR(__xludf.DUMMYFUNCTION("""COMPUTED_VALUE"""),0.0)</f>
        <v>0</v>
      </c>
      <c r="LQ8">
        <f>IFERROR(__xludf.DUMMYFUNCTION("""COMPUTED_VALUE"""),0.0)</f>
        <v>0</v>
      </c>
      <c r="LR8">
        <f>IFERROR(__xludf.DUMMYFUNCTION("""COMPUTED_VALUE"""),0.0)</f>
        <v>0</v>
      </c>
      <c r="LS8">
        <f>IFERROR(__xludf.DUMMYFUNCTION("""COMPUTED_VALUE"""),0.0)</f>
        <v>0</v>
      </c>
      <c r="LT8">
        <f>IFERROR(__xludf.DUMMYFUNCTION("""COMPUTED_VALUE"""),0.0)</f>
        <v>0</v>
      </c>
      <c r="LU8">
        <f>IFERROR(__xludf.DUMMYFUNCTION("""COMPUTED_VALUE"""),0.0)</f>
        <v>0</v>
      </c>
      <c r="LV8">
        <f>IFERROR(__xludf.DUMMYFUNCTION("""COMPUTED_VALUE"""),0.0)</f>
        <v>0</v>
      </c>
      <c r="LW8">
        <f>IFERROR(__xludf.DUMMYFUNCTION("""COMPUTED_VALUE"""),0.0)</f>
        <v>0</v>
      </c>
      <c r="LX8">
        <f>IFERROR(__xludf.DUMMYFUNCTION("""COMPUTED_VALUE"""),0.0)</f>
        <v>0</v>
      </c>
      <c r="LY8">
        <f>IFERROR(__xludf.DUMMYFUNCTION("""COMPUTED_VALUE"""),0.0)</f>
        <v>0</v>
      </c>
      <c r="LZ8">
        <f>IFERROR(__xludf.DUMMYFUNCTION("""COMPUTED_VALUE"""),0.0)</f>
        <v>0</v>
      </c>
      <c r="MA8">
        <f>IFERROR(__xludf.DUMMYFUNCTION("""COMPUTED_VALUE"""),0.0)</f>
        <v>0</v>
      </c>
      <c r="MB8">
        <f>IFERROR(__xludf.DUMMYFUNCTION("""COMPUTED_VALUE"""),0.0)</f>
        <v>0</v>
      </c>
      <c r="MC8">
        <f>IFERROR(__xludf.DUMMYFUNCTION("""COMPUTED_VALUE"""),0.0)</f>
        <v>0</v>
      </c>
      <c r="MD8">
        <f>IFERROR(__xludf.DUMMYFUNCTION("""COMPUTED_VALUE"""),0.0)</f>
        <v>0</v>
      </c>
      <c r="ME8">
        <f>IFERROR(__xludf.DUMMYFUNCTION("""COMPUTED_VALUE"""),0.0)</f>
        <v>0</v>
      </c>
      <c r="MF8">
        <f>IFERROR(__xludf.DUMMYFUNCTION("""COMPUTED_VALUE"""),0.0)</f>
        <v>0</v>
      </c>
      <c r="MG8">
        <f>IFERROR(__xludf.DUMMYFUNCTION("""COMPUTED_VALUE"""),0.0)</f>
        <v>0</v>
      </c>
      <c r="MH8">
        <f>IFERROR(__xludf.DUMMYFUNCTION("""COMPUTED_VALUE"""),0.0)</f>
        <v>0</v>
      </c>
      <c r="MI8">
        <f>IFERROR(__xludf.DUMMYFUNCTION("""COMPUTED_VALUE"""),0.0)</f>
        <v>0</v>
      </c>
      <c r="MJ8">
        <f>IFERROR(__xludf.DUMMYFUNCTION("""COMPUTED_VALUE"""),0.0)</f>
        <v>0</v>
      </c>
      <c r="MK8">
        <f>IFERROR(__xludf.DUMMYFUNCTION("""COMPUTED_VALUE"""),0.0)</f>
        <v>0</v>
      </c>
      <c r="ML8">
        <f>IFERROR(__xludf.DUMMYFUNCTION("""COMPUTED_VALUE"""),0.0)</f>
        <v>0</v>
      </c>
      <c r="MM8">
        <f>IFERROR(__xludf.DUMMYFUNCTION("""COMPUTED_VALUE"""),0.0)</f>
        <v>0</v>
      </c>
      <c r="MN8">
        <f>IFERROR(__xludf.DUMMYFUNCTION("""COMPUTED_VALUE"""),0.0)</f>
        <v>0</v>
      </c>
      <c r="MO8">
        <f>IFERROR(__xludf.DUMMYFUNCTION("""COMPUTED_VALUE"""),0.0)</f>
        <v>0</v>
      </c>
      <c r="MP8">
        <f>IFERROR(__xludf.DUMMYFUNCTION("""COMPUTED_VALUE"""),0.0)</f>
        <v>0</v>
      </c>
      <c r="MQ8">
        <f>IFERROR(__xludf.DUMMYFUNCTION("""COMPUTED_VALUE"""),0.0)</f>
        <v>0</v>
      </c>
      <c r="MR8" t="str">
        <f>IFERROR(__xludf.DUMMYFUNCTION("""COMPUTED_VALUE"""),"x")</f>
        <v>x</v>
      </c>
      <c r="MS8">
        <f>IFERROR(__xludf.DUMMYFUNCTION("""COMPUTED_VALUE"""),1.0)</f>
        <v>1</v>
      </c>
      <c r="MT8">
        <f>IFERROR(__xludf.DUMMYFUNCTION("""COMPUTED_VALUE"""),1.0)</f>
        <v>1</v>
      </c>
      <c r="MU8">
        <f>IFERROR(__xludf.DUMMYFUNCTION("""COMPUTED_VALUE"""),1.0)</f>
        <v>1</v>
      </c>
      <c r="MV8">
        <f>IFERROR(__xludf.DUMMYFUNCTION("""COMPUTED_VALUE"""),1.0)</f>
        <v>1</v>
      </c>
      <c r="MW8">
        <f>IFERROR(__xludf.DUMMYFUNCTION("""COMPUTED_VALUE"""),1.0)</f>
        <v>1</v>
      </c>
      <c r="MX8">
        <f>IFERROR(__xludf.DUMMYFUNCTION("""COMPUTED_VALUE"""),0.0)</f>
        <v>0</v>
      </c>
      <c r="MY8">
        <f>IFERROR(__xludf.DUMMYFUNCTION("""COMPUTED_VALUE"""),1.0)</f>
        <v>1</v>
      </c>
      <c r="MZ8">
        <f>IFERROR(__xludf.DUMMYFUNCTION("""COMPUTED_VALUE"""),1.0)</f>
        <v>1</v>
      </c>
      <c r="NA8">
        <f>IFERROR(__xludf.DUMMYFUNCTION("""COMPUTED_VALUE"""),1.0)</f>
        <v>1</v>
      </c>
      <c r="NB8">
        <f>IFERROR(__xludf.DUMMYFUNCTION("""COMPUTED_VALUE"""),0.0)</f>
        <v>0</v>
      </c>
      <c r="NC8">
        <f>IFERROR(__xludf.DUMMYFUNCTION("""COMPUTED_VALUE"""),1.0)</f>
        <v>1</v>
      </c>
      <c r="ND8">
        <f>IFERROR(__xludf.DUMMYFUNCTION("""COMPUTED_VALUE"""),1.0)</f>
        <v>1</v>
      </c>
      <c r="NE8">
        <f>IFERROR(__xludf.DUMMYFUNCTION("""COMPUTED_VALUE"""),1.0)</f>
        <v>1</v>
      </c>
      <c r="NF8">
        <f>IFERROR(__xludf.DUMMYFUNCTION("""COMPUTED_VALUE"""),0.0)</f>
        <v>0</v>
      </c>
      <c r="NG8">
        <f>IFERROR(__xludf.DUMMYFUNCTION("""COMPUTED_VALUE"""),1.0)</f>
        <v>1</v>
      </c>
      <c r="NH8">
        <f>IFERROR(__xludf.DUMMYFUNCTION("""COMPUTED_VALUE"""),1.0)</f>
        <v>1</v>
      </c>
      <c r="NI8">
        <f>IFERROR(__xludf.DUMMYFUNCTION("""COMPUTED_VALUE"""),1.0)</f>
        <v>1</v>
      </c>
      <c r="NJ8">
        <f>IFERROR(__xludf.DUMMYFUNCTION("""COMPUTED_VALUE"""),0.0)</f>
        <v>0</v>
      </c>
      <c r="NK8">
        <f>IFERROR(__xludf.DUMMYFUNCTION("""COMPUTED_VALUE"""),1.0)</f>
        <v>1</v>
      </c>
      <c r="NL8">
        <f>IFERROR(__xludf.DUMMYFUNCTION("""COMPUTED_VALUE"""),1.0)</f>
        <v>1</v>
      </c>
      <c r="NM8">
        <f>IFERROR(__xludf.DUMMYFUNCTION("""COMPUTED_VALUE"""),1.0)</f>
        <v>1</v>
      </c>
      <c r="NN8">
        <f>IFERROR(__xludf.DUMMYFUNCTION("""COMPUTED_VALUE"""),1.0)</f>
        <v>1</v>
      </c>
      <c r="NO8">
        <f>IFERROR(__xludf.DUMMYFUNCTION("""COMPUTED_VALUE"""),1.0)</f>
        <v>1</v>
      </c>
      <c r="NP8">
        <f>IFERROR(__xludf.DUMMYFUNCTION("""COMPUTED_VALUE"""),0.0)</f>
        <v>0</v>
      </c>
      <c r="NQ8">
        <f>IFERROR(__xludf.DUMMYFUNCTION("""COMPUTED_VALUE"""),1.0)</f>
        <v>1</v>
      </c>
      <c r="NR8">
        <f>IFERROR(__xludf.DUMMYFUNCTION("""COMPUTED_VALUE"""),1.0)</f>
        <v>1</v>
      </c>
      <c r="NS8">
        <f>IFERROR(__xludf.DUMMYFUNCTION("""COMPUTED_VALUE"""),1.0)</f>
        <v>1</v>
      </c>
      <c r="NT8">
        <f>IFERROR(__xludf.DUMMYFUNCTION("""COMPUTED_VALUE"""),1.0)</f>
        <v>1</v>
      </c>
      <c r="NU8">
        <f>IFERROR(__xludf.DUMMYFUNCTION("""COMPUTED_VALUE"""),1.0)</f>
        <v>1</v>
      </c>
      <c r="NV8">
        <f>IFERROR(__xludf.DUMMYFUNCTION("""COMPUTED_VALUE"""),1.0)</f>
        <v>1</v>
      </c>
      <c r="NW8">
        <f>IFERROR(__xludf.DUMMYFUNCTION("""COMPUTED_VALUE"""),1.0)</f>
        <v>1</v>
      </c>
      <c r="NX8">
        <f>IFERROR(__xludf.DUMMYFUNCTION("""COMPUTED_VALUE"""),1.0)</f>
        <v>1</v>
      </c>
      <c r="NY8">
        <f>IFERROR(__xludf.DUMMYFUNCTION("""COMPUTED_VALUE"""),0.0)</f>
        <v>0</v>
      </c>
      <c r="NZ8">
        <f>IFERROR(__xludf.DUMMYFUNCTION("""COMPUTED_VALUE"""),0.0)</f>
        <v>0</v>
      </c>
      <c r="OA8">
        <f>IFERROR(__xludf.DUMMYFUNCTION("""COMPUTED_VALUE"""),1.0)</f>
        <v>1</v>
      </c>
      <c r="OB8">
        <f>IFERROR(__xludf.DUMMYFUNCTION("""COMPUTED_VALUE"""),0.0)</f>
        <v>0</v>
      </c>
      <c r="OC8">
        <f>IFERROR(__xludf.DUMMYFUNCTION("""COMPUTED_VALUE"""),1.0)</f>
        <v>1</v>
      </c>
      <c r="OD8">
        <f>IFERROR(__xludf.DUMMYFUNCTION("""COMPUTED_VALUE"""),1.0)</f>
        <v>1</v>
      </c>
      <c r="OE8">
        <f>IFERROR(__xludf.DUMMYFUNCTION("""COMPUTED_VALUE"""),1.0)</f>
        <v>1</v>
      </c>
      <c r="OF8">
        <f>IFERROR(__xludf.DUMMYFUNCTION("""COMPUTED_VALUE"""),1.0)</f>
        <v>1</v>
      </c>
      <c r="OG8">
        <f>IFERROR(__xludf.DUMMYFUNCTION("""COMPUTED_VALUE"""),0.0)</f>
        <v>0</v>
      </c>
      <c r="OH8">
        <f>IFERROR(__xludf.DUMMYFUNCTION("""COMPUTED_VALUE"""),1.0)</f>
        <v>1</v>
      </c>
      <c r="OI8">
        <f>IFERROR(__xludf.DUMMYFUNCTION("""COMPUTED_VALUE"""),1.0)</f>
        <v>1</v>
      </c>
      <c r="OJ8">
        <f>IFERROR(__xludf.DUMMYFUNCTION("""COMPUTED_VALUE"""),1.0)</f>
        <v>1</v>
      </c>
      <c r="OK8">
        <f>IFERROR(__xludf.DUMMYFUNCTION("""COMPUTED_VALUE"""),1.0)</f>
        <v>1</v>
      </c>
      <c r="OL8">
        <f>IFERROR(__xludf.DUMMYFUNCTION("""COMPUTED_VALUE"""),1.0)</f>
        <v>1</v>
      </c>
      <c r="OM8">
        <f>IFERROR(__xludf.DUMMYFUNCTION("""COMPUTED_VALUE"""),0.0)</f>
        <v>0</v>
      </c>
      <c r="ON8">
        <f>IFERROR(__xludf.DUMMYFUNCTION("""COMPUTED_VALUE"""),1.0)</f>
        <v>1</v>
      </c>
      <c r="OO8">
        <f>IFERROR(__xludf.DUMMYFUNCTION("""COMPUTED_VALUE"""),1.0)</f>
        <v>1</v>
      </c>
      <c r="OP8">
        <f>IFERROR(__xludf.DUMMYFUNCTION("""COMPUTED_VALUE"""),0.0)</f>
        <v>0</v>
      </c>
      <c r="OQ8">
        <f>IFERROR(__xludf.DUMMYFUNCTION("""COMPUTED_VALUE"""),1.0)</f>
        <v>1</v>
      </c>
      <c r="OR8">
        <f>IFERROR(__xludf.DUMMYFUNCTION("""COMPUTED_VALUE"""),0.0)</f>
        <v>0</v>
      </c>
      <c r="OS8">
        <f>IFERROR(__xludf.DUMMYFUNCTION("""COMPUTED_VALUE"""),0.0)</f>
        <v>0</v>
      </c>
      <c r="OT8">
        <f>IFERROR(__xludf.DUMMYFUNCTION("""COMPUTED_VALUE"""),1.0)</f>
        <v>1</v>
      </c>
      <c r="OU8">
        <f>IFERROR(__xludf.DUMMYFUNCTION("""COMPUTED_VALUE"""),1.0)</f>
        <v>1</v>
      </c>
      <c r="OV8">
        <f>IFERROR(__xludf.DUMMYFUNCTION("""COMPUTED_VALUE"""),1.0)</f>
        <v>1</v>
      </c>
      <c r="OW8">
        <f>IFERROR(__xludf.DUMMYFUNCTION("""COMPUTED_VALUE"""),1.0)</f>
        <v>1</v>
      </c>
      <c r="OX8">
        <f>IFERROR(__xludf.DUMMYFUNCTION("""COMPUTED_VALUE"""),1.0)</f>
        <v>1</v>
      </c>
      <c r="OY8" t="str">
        <f>IFERROR(__xludf.DUMMYFUNCTION("""COMPUTED_VALUE"""),"x")</f>
        <v>x</v>
      </c>
      <c r="OZ8">
        <f>IFERROR(__xludf.DUMMYFUNCTION("""COMPUTED_VALUE"""),25.0)</f>
        <v>25</v>
      </c>
      <c r="PA8">
        <f>IFERROR(__xludf.DUMMYFUNCTION("""COMPUTED_VALUE"""),24.0)</f>
        <v>24</v>
      </c>
      <c r="PB8">
        <f>IFERROR(__xludf.DUMMYFUNCTION("""COMPUTED_VALUE"""),4.0)</f>
        <v>4</v>
      </c>
      <c r="PC8">
        <f>IFERROR(__xludf.DUMMYFUNCTION("""COMPUTED_VALUE"""),0.0)</f>
        <v>0</v>
      </c>
      <c r="PD8" t="str">
        <f>IFERROR(__xludf.DUMMYFUNCTION("""COMPUTED_VALUE"""),"x")</f>
        <v>x</v>
      </c>
      <c r="PE8">
        <f>IFERROR(__xludf.DUMMYFUNCTION("""COMPUTED_VALUE"""),1.0)</f>
        <v>1</v>
      </c>
      <c r="PF8">
        <f>IFERROR(__xludf.DUMMYFUNCTION("""COMPUTED_VALUE"""),1.0)</f>
        <v>1</v>
      </c>
      <c r="PG8">
        <f>IFERROR(__xludf.DUMMYFUNCTION("""COMPUTED_VALUE"""),1.0)</f>
        <v>1</v>
      </c>
      <c r="PH8">
        <f>IFERROR(__xludf.DUMMYFUNCTION("""COMPUTED_VALUE"""),1.0)</f>
        <v>1</v>
      </c>
      <c r="PI8">
        <f>IFERROR(__xludf.DUMMYFUNCTION("""COMPUTED_VALUE"""),1.0)</f>
        <v>1</v>
      </c>
      <c r="PJ8">
        <f>IFERROR(__xludf.DUMMYFUNCTION("""COMPUTED_VALUE"""),1.0)</f>
        <v>1</v>
      </c>
      <c r="PK8">
        <f>IFERROR(__xludf.DUMMYFUNCTION("""COMPUTED_VALUE"""),1.0)</f>
        <v>1</v>
      </c>
      <c r="PL8">
        <f>IFERROR(__xludf.DUMMYFUNCTION("""COMPUTED_VALUE"""),1.0)</f>
        <v>1</v>
      </c>
      <c r="PM8">
        <f>IFERROR(__xludf.DUMMYFUNCTION("""COMPUTED_VALUE"""),1.0)</f>
        <v>1</v>
      </c>
      <c r="PN8">
        <f>IFERROR(__xludf.DUMMYFUNCTION("""COMPUTED_VALUE"""),1.0)</f>
        <v>1</v>
      </c>
      <c r="PO8">
        <f>IFERROR(__xludf.DUMMYFUNCTION("""COMPUTED_VALUE"""),1.0)</f>
        <v>1</v>
      </c>
      <c r="PP8">
        <f>IFERROR(__xludf.DUMMYFUNCTION("""COMPUTED_VALUE"""),1.0)</f>
        <v>1</v>
      </c>
      <c r="PQ8">
        <f>IFERROR(__xludf.DUMMYFUNCTION("""COMPUTED_VALUE"""),1.0)</f>
        <v>1</v>
      </c>
      <c r="PR8">
        <f>IFERROR(__xludf.DUMMYFUNCTION("""COMPUTED_VALUE"""),1.0)</f>
        <v>1</v>
      </c>
      <c r="PS8">
        <f>IFERROR(__xludf.DUMMYFUNCTION("""COMPUTED_VALUE"""),1.0)</f>
        <v>1</v>
      </c>
      <c r="PT8">
        <f>IFERROR(__xludf.DUMMYFUNCTION("""COMPUTED_VALUE"""),1.0)</f>
        <v>1</v>
      </c>
      <c r="PU8">
        <f>IFERROR(__xludf.DUMMYFUNCTION("""COMPUTED_VALUE"""),1.0)</f>
        <v>1</v>
      </c>
      <c r="PV8">
        <f>IFERROR(__xludf.DUMMYFUNCTION("""COMPUTED_VALUE"""),1.0)</f>
        <v>1</v>
      </c>
      <c r="PW8">
        <f>IFERROR(__xludf.DUMMYFUNCTION("""COMPUTED_VALUE"""),1.0)</f>
        <v>1</v>
      </c>
      <c r="PX8">
        <f>IFERROR(__xludf.DUMMYFUNCTION("""COMPUTED_VALUE"""),1.0)</f>
        <v>1</v>
      </c>
      <c r="PY8">
        <f>IFERROR(__xludf.DUMMYFUNCTION("""COMPUTED_VALUE"""),1.0)</f>
        <v>1</v>
      </c>
      <c r="PZ8">
        <f>IFERROR(__xludf.DUMMYFUNCTION("""COMPUTED_VALUE"""),1.0)</f>
        <v>1</v>
      </c>
      <c r="QA8">
        <f>IFERROR(__xludf.DUMMYFUNCTION("""COMPUTED_VALUE"""),1.0)</f>
        <v>1</v>
      </c>
      <c r="QB8">
        <f>IFERROR(__xludf.DUMMYFUNCTION("""COMPUTED_VALUE"""),1.0)</f>
        <v>1</v>
      </c>
      <c r="QC8">
        <f>IFERROR(__xludf.DUMMYFUNCTION("""COMPUTED_VALUE"""),1.0)</f>
        <v>1</v>
      </c>
      <c r="QD8">
        <f>IFERROR(__xludf.DUMMYFUNCTION("""COMPUTED_VALUE"""),1.0)</f>
        <v>1</v>
      </c>
      <c r="QE8">
        <f>IFERROR(__xludf.DUMMYFUNCTION("""COMPUTED_VALUE"""),1.0)</f>
        <v>1</v>
      </c>
      <c r="QF8">
        <f>IFERROR(__xludf.DUMMYFUNCTION("""COMPUTED_VALUE"""),1.0)</f>
        <v>1</v>
      </c>
      <c r="QG8">
        <f>IFERROR(__xludf.DUMMYFUNCTION("""COMPUTED_VALUE"""),1.0)</f>
        <v>1</v>
      </c>
      <c r="QH8">
        <f>IFERROR(__xludf.DUMMYFUNCTION("""COMPUTED_VALUE"""),1.0)</f>
        <v>1</v>
      </c>
      <c r="QI8">
        <f>IFERROR(__xludf.DUMMYFUNCTION("""COMPUTED_VALUE"""),1.0)</f>
        <v>1</v>
      </c>
      <c r="QJ8">
        <f>IFERROR(__xludf.DUMMYFUNCTION("""COMPUTED_VALUE"""),1.0)</f>
        <v>1</v>
      </c>
      <c r="QK8">
        <f>IFERROR(__xludf.DUMMYFUNCTION("""COMPUTED_VALUE"""),1.0)</f>
        <v>1</v>
      </c>
      <c r="QL8">
        <f>IFERROR(__xludf.DUMMYFUNCTION("""COMPUTED_VALUE"""),1.0)</f>
        <v>1</v>
      </c>
      <c r="QM8">
        <f>IFERROR(__xludf.DUMMYFUNCTION("""COMPUTED_VALUE"""),1.0)</f>
        <v>1</v>
      </c>
      <c r="QN8">
        <f>IFERROR(__xludf.DUMMYFUNCTION("""COMPUTED_VALUE"""),1.0)</f>
        <v>1</v>
      </c>
      <c r="QO8">
        <f>IFERROR(__xludf.DUMMYFUNCTION("""COMPUTED_VALUE"""),1.0)</f>
        <v>1</v>
      </c>
      <c r="QP8">
        <f>IFERROR(__xludf.DUMMYFUNCTION("""COMPUTED_VALUE"""),1.0)</f>
        <v>1</v>
      </c>
      <c r="QQ8">
        <f>IFERROR(__xludf.DUMMYFUNCTION("""COMPUTED_VALUE"""),1.0)</f>
        <v>1</v>
      </c>
      <c r="QR8">
        <f>IFERROR(__xludf.DUMMYFUNCTION("""COMPUTED_VALUE"""),1.0)</f>
        <v>1</v>
      </c>
      <c r="QS8">
        <f>IFERROR(__xludf.DUMMYFUNCTION("""COMPUTED_VALUE"""),1.0)</f>
        <v>1</v>
      </c>
      <c r="QT8">
        <f>IFERROR(__xludf.DUMMYFUNCTION("""COMPUTED_VALUE"""),1.0)</f>
        <v>1</v>
      </c>
      <c r="QU8">
        <f>IFERROR(__xludf.DUMMYFUNCTION("""COMPUTED_VALUE"""),1.0)</f>
        <v>1</v>
      </c>
      <c r="QV8">
        <f>IFERROR(__xludf.DUMMYFUNCTION("""COMPUTED_VALUE"""),1.0)</f>
        <v>1</v>
      </c>
      <c r="QW8">
        <f>IFERROR(__xludf.DUMMYFUNCTION("""COMPUTED_VALUE"""),1.0)</f>
        <v>1</v>
      </c>
      <c r="QX8">
        <f>IFERROR(__xludf.DUMMYFUNCTION("""COMPUTED_VALUE"""),1.0)</f>
        <v>1</v>
      </c>
      <c r="QY8">
        <f>IFERROR(__xludf.DUMMYFUNCTION("""COMPUTED_VALUE"""),1.0)</f>
        <v>1</v>
      </c>
      <c r="QZ8">
        <f>IFERROR(__xludf.DUMMYFUNCTION("""COMPUTED_VALUE"""),1.0)</f>
        <v>1</v>
      </c>
      <c r="RA8">
        <f>IFERROR(__xludf.DUMMYFUNCTION("""COMPUTED_VALUE"""),1.0)</f>
        <v>1</v>
      </c>
      <c r="RB8">
        <f>IFERROR(__xludf.DUMMYFUNCTION("""COMPUTED_VALUE"""),1.0)</f>
        <v>1</v>
      </c>
      <c r="RC8">
        <f>IFERROR(__xludf.DUMMYFUNCTION("""COMPUTED_VALUE"""),1.0)</f>
        <v>1</v>
      </c>
      <c r="RD8">
        <f>IFERROR(__xludf.DUMMYFUNCTION("""COMPUTED_VALUE"""),1.0)</f>
        <v>1</v>
      </c>
      <c r="RE8">
        <f>IFERROR(__xludf.DUMMYFUNCTION("""COMPUTED_VALUE"""),1.0)</f>
        <v>1</v>
      </c>
      <c r="RF8">
        <f>IFERROR(__xludf.DUMMYFUNCTION("""COMPUTED_VALUE"""),1.0)</f>
        <v>1</v>
      </c>
      <c r="RG8">
        <f>IFERROR(__xludf.DUMMYFUNCTION("""COMPUTED_VALUE"""),1.0)</f>
        <v>1</v>
      </c>
      <c r="RH8">
        <f>IFERROR(__xludf.DUMMYFUNCTION("""COMPUTED_VALUE"""),1.0)</f>
        <v>1</v>
      </c>
      <c r="RI8">
        <f>IFERROR(__xludf.DUMMYFUNCTION("""COMPUTED_VALUE"""),1.0)</f>
        <v>1</v>
      </c>
      <c r="RJ8" t="str">
        <f>IFERROR(__xludf.DUMMYFUNCTION("""COMPUTED_VALUE"""),"x")</f>
        <v>x</v>
      </c>
      <c r="RK8">
        <f>IFERROR(__xludf.DUMMYFUNCTION("""COMPUTED_VALUE"""),1.0)</f>
        <v>1</v>
      </c>
      <c r="RL8">
        <f>IFERROR(__xludf.DUMMYFUNCTION("""COMPUTED_VALUE"""),1.0)</f>
        <v>1</v>
      </c>
      <c r="RM8">
        <f>IFERROR(__xludf.DUMMYFUNCTION("""COMPUTED_VALUE"""),1.0)</f>
        <v>1</v>
      </c>
      <c r="RN8">
        <f>IFERROR(__xludf.DUMMYFUNCTION("""COMPUTED_VALUE"""),1.0)</f>
        <v>1</v>
      </c>
      <c r="RO8">
        <f>IFERROR(__xludf.DUMMYFUNCTION("""COMPUTED_VALUE"""),1.0)</f>
        <v>1</v>
      </c>
      <c r="RP8">
        <f>IFERROR(__xludf.DUMMYFUNCTION("""COMPUTED_VALUE"""),1.0)</f>
        <v>1</v>
      </c>
      <c r="RQ8">
        <f>IFERROR(__xludf.DUMMYFUNCTION("""COMPUTED_VALUE"""),1.0)</f>
        <v>1</v>
      </c>
      <c r="RR8">
        <f>IFERROR(__xludf.DUMMYFUNCTION("""COMPUTED_VALUE"""),1.0)</f>
        <v>1</v>
      </c>
      <c r="RS8">
        <f>IFERROR(__xludf.DUMMYFUNCTION("""COMPUTED_VALUE"""),1.0)</f>
        <v>1</v>
      </c>
      <c r="RT8">
        <f>IFERROR(__xludf.DUMMYFUNCTION("""COMPUTED_VALUE"""),1.0)</f>
        <v>1</v>
      </c>
      <c r="RU8">
        <f>IFERROR(__xludf.DUMMYFUNCTION("""COMPUTED_VALUE"""),1.0)</f>
        <v>1</v>
      </c>
      <c r="RV8">
        <f>IFERROR(__xludf.DUMMYFUNCTION("""COMPUTED_VALUE"""),1.0)</f>
        <v>1</v>
      </c>
      <c r="RW8">
        <f>IFERROR(__xludf.DUMMYFUNCTION("""COMPUTED_VALUE"""),1.0)</f>
        <v>1</v>
      </c>
      <c r="RX8">
        <f>IFERROR(__xludf.DUMMYFUNCTION("""COMPUTED_VALUE"""),1.0)</f>
        <v>1</v>
      </c>
      <c r="RY8">
        <f>IFERROR(__xludf.DUMMYFUNCTION("""COMPUTED_VALUE"""),1.0)</f>
        <v>1</v>
      </c>
      <c r="RZ8">
        <f>IFERROR(__xludf.DUMMYFUNCTION("""COMPUTED_VALUE"""),1.0)</f>
        <v>1</v>
      </c>
      <c r="SA8">
        <f>IFERROR(__xludf.DUMMYFUNCTION("""COMPUTED_VALUE"""),1.0)</f>
        <v>1</v>
      </c>
      <c r="SB8">
        <f>IFERROR(__xludf.DUMMYFUNCTION("""COMPUTED_VALUE"""),1.0)</f>
        <v>1</v>
      </c>
      <c r="SC8">
        <f>IFERROR(__xludf.DUMMYFUNCTION("""COMPUTED_VALUE"""),1.0)</f>
        <v>1</v>
      </c>
      <c r="SD8">
        <f>IFERROR(__xludf.DUMMYFUNCTION("""COMPUTED_VALUE"""),1.0)</f>
        <v>1</v>
      </c>
      <c r="SE8">
        <f>IFERROR(__xludf.DUMMYFUNCTION("""COMPUTED_VALUE"""),1.0)</f>
        <v>1</v>
      </c>
      <c r="SF8">
        <f>IFERROR(__xludf.DUMMYFUNCTION("""COMPUTED_VALUE"""),1.0)</f>
        <v>1</v>
      </c>
      <c r="SG8">
        <f>IFERROR(__xludf.DUMMYFUNCTION("""COMPUTED_VALUE"""),1.0)</f>
        <v>1</v>
      </c>
      <c r="SH8">
        <f>IFERROR(__xludf.DUMMYFUNCTION("""COMPUTED_VALUE"""),1.0)</f>
        <v>1</v>
      </c>
      <c r="SI8">
        <f>IFERROR(__xludf.DUMMYFUNCTION("""COMPUTED_VALUE"""),1.0)</f>
        <v>1</v>
      </c>
      <c r="SJ8">
        <f>IFERROR(__xludf.DUMMYFUNCTION("""COMPUTED_VALUE"""),1.0)</f>
        <v>1</v>
      </c>
      <c r="SK8">
        <f>IFERROR(__xludf.DUMMYFUNCTION("""COMPUTED_VALUE"""),1.0)</f>
        <v>1</v>
      </c>
      <c r="SL8">
        <f>IFERROR(__xludf.DUMMYFUNCTION("""COMPUTED_VALUE"""),1.0)</f>
        <v>1</v>
      </c>
      <c r="SM8">
        <f>IFERROR(__xludf.DUMMYFUNCTION("""COMPUTED_VALUE"""),1.0)</f>
        <v>1</v>
      </c>
      <c r="SN8">
        <f>IFERROR(__xludf.DUMMYFUNCTION("""COMPUTED_VALUE"""),1.0)</f>
        <v>1</v>
      </c>
      <c r="SO8">
        <f>IFERROR(__xludf.DUMMYFUNCTION("""COMPUTED_VALUE"""),1.0)</f>
        <v>1</v>
      </c>
      <c r="SP8">
        <f>IFERROR(__xludf.DUMMYFUNCTION("""COMPUTED_VALUE"""),1.0)</f>
        <v>1</v>
      </c>
      <c r="SQ8">
        <f>IFERROR(__xludf.DUMMYFUNCTION("""COMPUTED_VALUE"""),1.0)</f>
        <v>1</v>
      </c>
      <c r="SR8">
        <f>IFERROR(__xludf.DUMMYFUNCTION("""COMPUTED_VALUE"""),1.0)</f>
        <v>1</v>
      </c>
      <c r="SS8">
        <f>IFERROR(__xludf.DUMMYFUNCTION("""COMPUTED_VALUE"""),1.0)</f>
        <v>1</v>
      </c>
      <c r="ST8">
        <f>IFERROR(__xludf.DUMMYFUNCTION("""COMPUTED_VALUE"""),1.0)</f>
        <v>1</v>
      </c>
      <c r="SU8">
        <f>IFERROR(__xludf.DUMMYFUNCTION("""COMPUTED_VALUE"""),1.0)</f>
        <v>1</v>
      </c>
      <c r="SV8">
        <f>IFERROR(__xludf.DUMMYFUNCTION("""COMPUTED_VALUE"""),1.0)</f>
        <v>1</v>
      </c>
      <c r="SW8">
        <f>IFERROR(__xludf.DUMMYFUNCTION("""COMPUTED_VALUE"""),1.0)</f>
        <v>1</v>
      </c>
      <c r="SX8">
        <f>IFERROR(__xludf.DUMMYFUNCTION("""COMPUTED_VALUE"""),1.0)</f>
        <v>1</v>
      </c>
      <c r="SY8">
        <f>IFERROR(__xludf.DUMMYFUNCTION("""COMPUTED_VALUE"""),1.0)</f>
        <v>1</v>
      </c>
      <c r="SZ8">
        <f>IFERROR(__xludf.DUMMYFUNCTION("""COMPUTED_VALUE"""),1.0)</f>
        <v>1</v>
      </c>
      <c r="TA8">
        <f>IFERROR(__xludf.DUMMYFUNCTION("""COMPUTED_VALUE"""),1.0)</f>
        <v>1</v>
      </c>
      <c r="TB8">
        <f>IFERROR(__xludf.DUMMYFUNCTION("""COMPUTED_VALUE"""),1.0)</f>
        <v>1</v>
      </c>
      <c r="TC8">
        <f>IFERROR(__xludf.DUMMYFUNCTION("""COMPUTED_VALUE"""),1.0)</f>
        <v>1</v>
      </c>
    </row>
    <row r="9">
      <c r="A9">
        <f>IFERROR(__xludf.DUMMYFUNCTION("""COMPUTED_VALUE"""),8.0)</f>
        <v>8</v>
      </c>
      <c r="B9" t="str">
        <f>IFERROR(__xludf.DUMMYFUNCTION("""COMPUTED_VALUE"""),"Siske")</f>
        <v>Siske</v>
      </c>
      <c r="C9" t="str">
        <f>IFERROR(__xludf.DUMMYFUNCTION("""COMPUTED_VALUE"""),"Marko")</f>
        <v>Marko</v>
      </c>
      <c r="D9" t="str">
        <f>IFERROR(__xludf.DUMMYFUNCTION("""COMPUTED_VALUE"""),"Sisovic")</f>
        <v>Sisovic</v>
      </c>
      <c r="E9">
        <f>IFERROR(__xludf.DUMMYFUNCTION("""COMPUTED_VALUE"""),235.0)</f>
        <v>235</v>
      </c>
      <c r="F9" t="str">
        <f>IFERROR(__xludf.DUMMYFUNCTION("""COMPUTED_VALUE"""),"ODOBREN")</f>
        <v>ODOBREN</v>
      </c>
      <c r="G9" t="str">
        <f>IFERROR(__xludf.DUMMYFUNCTION("""COMPUTED_VALUE"""),"Stari grad")</f>
        <v>Stari grad</v>
      </c>
      <c r="H9" t="str">
        <f>IFERROR(__xludf.DUMMYFUNCTION("""COMPUTED_VALUE"""),"Matematička gimnazija")</f>
        <v>Matematička gimnazija</v>
      </c>
      <c r="I9" t="str">
        <f>IFERROR(__xludf.DUMMYFUNCTION("""COMPUTED_VALUE"""),"III")</f>
        <v>III</v>
      </c>
      <c r="J9" t="str">
        <f>IFERROR(__xludf.DUMMYFUNCTION("""COMPUTED_VALUE"""),"A")</f>
        <v>A</v>
      </c>
      <c r="K9" t="str">
        <f>IFERROR(__xludf.DUMMYFUNCTION("""COMPUTED_VALUE"""),"Jelena Hadžipurić")</f>
        <v>Jelena Hadžipurić</v>
      </c>
      <c r="L9" t="str">
        <f>IFERROR(__xludf.DUMMYFUNCTION("""COMPUTED_VALUE"""),"x")</f>
        <v>x</v>
      </c>
      <c r="M9">
        <f>IFERROR(__xludf.DUMMYFUNCTION("""COMPUTED_VALUE"""),100.0)</f>
        <v>100</v>
      </c>
      <c r="N9">
        <f>IFERROR(__xludf.DUMMYFUNCTION("""COMPUTED_VALUE"""),13.0)</f>
        <v>13</v>
      </c>
      <c r="O9">
        <f>IFERROR(__xludf.DUMMYFUNCTION("""COMPUTED_VALUE"""),49.0)</f>
        <v>49</v>
      </c>
      <c r="P9" t="str">
        <f>IFERROR(__xludf.DUMMYFUNCTION("""COMPUTED_VALUE"""),"x")</f>
        <v>x</v>
      </c>
      <c r="Q9">
        <f>IFERROR(__xludf.DUMMYFUNCTION("""COMPUTED_VALUE"""),17.0)</f>
        <v>17</v>
      </c>
      <c r="R9">
        <f>IFERROR(__xludf.DUMMYFUNCTION("""COMPUTED_VALUE"""),35.0)</f>
        <v>35</v>
      </c>
      <c r="S9">
        <f>IFERROR(__xludf.DUMMYFUNCTION("""COMPUTED_VALUE"""),21.0)</f>
        <v>21</v>
      </c>
      <c r="T9" t="str">
        <f>IFERROR(__xludf.DUMMYFUNCTION("""COMPUTED_VALUE"""),"x")</f>
        <v>x</v>
      </c>
      <c r="U9" t="str">
        <f>IFERROR(__xludf.DUMMYFUNCTION("""COMPUTED_VALUE"""),"x")</f>
        <v>x</v>
      </c>
      <c r="V9" t="str">
        <f>IFERROR(__xludf.DUMMYFUNCTION("""COMPUTED_VALUE"""),"OK")</f>
        <v>OK</v>
      </c>
      <c r="W9" t="str">
        <f>IFERROR(__xludf.DUMMYFUNCTION("""COMPUTED_VALUE"""),"OK")</f>
        <v>OK</v>
      </c>
      <c r="X9" t="str">
        <f>IFERROR(__xludf.DUMMYFUNCTION("""COMPUTED_VALUE"""),"OK")</f>
        <v>OK</v>
      </c>
      <c r="Y9" t="str">
        <f>IFERROR(__xludf.DUMMYFUNCTION("""COMPUTED_VALUE"""),"OK")</f>
        <v>OK</v>
      </c>
      <c r="Z9" t="str">
        <f>IFERROR(__xludf.DUMMYFUNCTION("""COMPUTED_VALUE"""),"OK")</f>
        <v>OK</v>
      </c>
      <c r="AA9" t="str">
        <f>IFERROR(__xludf.DUMMYFUNCTION("""COMPUTED_VALUE"""),"OK")</f>
        <v>OK</v>
      </c>
      <c r="AB9" t="str">
        <f>IFERROR(__xludf.DUMMYFUNCTION("""COMPUTED_VALUE"""),"OK")</f>
        <v>OK</v>
      </c>
      <c r="AC9" t="str">
        <f>IFERROR(__xludf.DUMMYFUNCTION("""COMPUTED_VALUE"""),"OK")</f>
        <v>OK</v>
      </c>
      <c r="AD9" t="str">
        <f>IFERROR(__xludf.DUMMYFUNCTION("""COMPUTED_VALUE"""),"OK")</f>
        <v>OK</v>
      </c>
      <c r="AE9" t="str">
        <f>IFERROR(__xludf.DUMMYFUNCTION("""COMPUTED_VALUE"""),"OK")</f>
        <v>OK</v>
      </c>
      <c r="AF9" t="str">
        <f>IFERROR(__xludf.DUMMYFUNCTION("""COMPUTED_VALUE"""),"OK")</f>
        <v>OK</v>
      </c>
      <c r="AG9" t="str">
        <f>IFERROR(__xludf.DUMMYFUNCTION("""COMPUTED_VALUE"""),"OK")</f>
        <v>OK</v>
      </c>
      <c r="AH9" t="str">
        <f>IFERROR(__xludf.DUMMYFUNCTION("""COMPUTED_VALUE"""),"OK")</f>
        <v>OK</v>
      </c>
      <c r="AI9" t="str">
        <f>IFERROR(__xludf.DUMMYFUNCTION("""COMPUTED_VALUE"""),"OK")</f>
        <v>OK</v>
      </c>
      <c r="AJ9" t="str">
        <f>IFERROR(__xludf.DUMMYFUNCTION("""COMPUTED_VALUE"""),"OK")</f>
        <v>OK</v>
      </c>
      <c r="AK9" t="str">
        <f>IFERROR(__xludf.DUMMYFUNCTION("""COMPUTED_VALUE"""),"OK")</f>
        <v>OK</v>
      </c>
      <c r="AL9" t="str">
        <f>IFERROR(__xludf.DUMMYFUNCTION("""COMPUTED_VALUE"""),"OK")</f>
        <v>OK</v>
      </c>
      <c r="AM9" t="str">
        <f>IFERROR(__xludf.DUMMYFUNCTION("""COMPUTED_VALUE"""),"OK")</f>
        <v>OK</v>
      </c>
      <c r="AN9" t="str">
        <f>IFERROR(__xludf.DUMMYFUNCTION("""COMPUTED_VALUE"""),"OK")</f>
        <v>OK</v>
      </c>
      <c r="AO9" t="str">
        <f>IFERROR(__xludf.DUMMYFUNCTION("""COMPUTED_VALUE"""),"OK")</f>
        <v>OK</v>
      </c>
      <c r="AP9" t="str">
        <f>IFERROR(__xludf.DUMMYFUNCTION("""COMPUTED_VALUE"""),"x")</f>
        <v>x</v>
      </c>
      <c r="AQ9" t="str">
        <f>IFERROR(__xludf.DUMMYFUNCTION("""COMPUTED_VALUE"""),"OK")</f>
        <v>OK</v>
      </c>
      <c r="AR9" t="str">
        <f>IFERROR(__xludf.DUMMYFUNCTION("""COMPUTED_VALUE"""),"OK")</f>
        <v>OK</v>
      </c>
      <c r="AS9" t="str">
        <f>IFERROR(__xludf.DUMMYFUNCTION("""COMPUTED_VALUE"""),"OK")</f>
        <v>OK</v>
      </c>
      <c r="AT9" t="str">
        <f>IFERROR(__xludf.DUMMYFUNCTION("""COMPUTED_VALUE"""),"OK")</f>
        <v>OK</v>
      </c>
      <c r="AU9" t="str">
        <f>IFERROR(__xludf.DUMMYFUNCTION("""COMPUTED_VALUE"""),"OK")</f>
        <v>OK</v>
      </c>
      <c r="AV9" t="str">
        <f>IFERROR(__xludf.DUMMYFUNCTION("""COMPUTED_VALUE"""),"OK")</f>
        <v>OK</v>
      </c>
      <c r="AW9" t="str">
        <f>IFERROR(__xludf.DUMMYFUNCTION("""COMPUTED_VALUE"""),"OK")</f>
        <v>OK</v>
      </c>
      <c r="AX9" t="str">
        <f>IFERROR(__xludf.DUMMYFUNCTION("""COMPUTED_VALUE"""),"OK")</f>
        <v>OK</v>
      </c>
      <c r="AY9" t="str">
        <f>IFERROR(__xludf.DUMMYFUNCTION("""COMPUTED_VALUE"""),"WA")</f>
        <v>WA</v>
      </c>
      <c r="AZ9" t="str">
        <f>IFERROR(__xludf.DUMMYFUNCTION("""COMPUTED_VALUE"""),"WA")</f>
        <v>WA</v>
      </c>
      <c r="BA9" t="str">
        <f>IFERROR(__xludf.DUMMYFUNCTION("""COMPUTED_VALUE"""),"WA")</f>
        <v>WA</v>
      </c>
      <c r="BB9" t="str">
        <f>IFERROR(__xludf.DUMMYFUNCTION("""COMPUTED_VALUE"""),"WA")</f>
        <v>WA</v>
      </c>
      <c r="BC9" t="str">
        <f>IFERROR(__xludf.DUMMYFUNCTION("""COMPUTED_VALUE"""),"WA")</f>
        <v>WA</v>
      </c>
      <c r="BD9" t="str">
        <f>IFERROR(__xludf.DUMMYFUNCTION("""COMPUTED_VALUE"""),"WA")</f>
        <v>WA</v>
      </c>
      <c r="BE9" t="str">
        <f>IFERROR(__xludf.DUMMYFUNCTION("""COMPUTED_VALUE"""),"WA")</f>
        <v>WA</v>
      </c>
      <c r="BF9" t="str">
        <f>IFERROR(__xludf.DUMMYFUNCTION("""COMPUTED_VALUE"""),"WA")</f>
        <v>WA</v>
      </c>
      <c r="BG9" t="str">
        <f>IFERROR(__xludf.DUMMYFUNCTION("""COMPUTED_VALUE"""),"WA")</f>
        <v>WA</v>
      </c>
      <c r="BH9" t="str">
        <f>IFERROR(__xludf.DUMMYFUNCTION("""COMPUTED_VALUE"""),"WA")</f>
        <v>WA</v>
      </c>
      <c r="BI9" t="str">
        <f>IFERROR(__xludf.DUMMYFUNCTION("""COMPUTED_VALUE"""),"WA")</f>
        <v>WA</v>
      </c>
      <c r="BJ9" t="str">
        <f>IFERROR(__xludf.DUMMYFUNCTION("""COMPUTED_VALUE"""),"WA")</f>
        <v>WA</v>
      </c>
      <c r="BK9" t="str">
        <f>IFERROR(__xludf.DUMMYFUNCTION("""COMPUTED_VALUE"""),"WA")</f>
        <v>WA</v>
      </c>
      <c r="BL9" t="str">
        <f>IFERROR(__xludf.DUMMYFUNCTION("""COMPUTED_VALUE"""),"WA")</f>
        <v>WA</v>
      </c>
      <c r="BM9" t="str">
        <f>IFERROR(__xludf.DUMMYFUNCTION("""COMPUTED_VALUE"""),"WA")</f>
        <v>WA</v>
      </c>
      <c r="BN9" t="str">
        <f>IFERROR(__xludf.DUMMYFUNCTION("""COMPUTED_VALUE"""),"WA")</f>
        <v>WA</v>
      </c>
      <c r="BO9" t="str">
        <f>IFERROR(__xludf.DUMMYFUNCTION("""COMPUTED_VALUE"""),"WA")</f>
        <v>WA</v>
      </c>
      <c r="BP9" t="str">
        <f>IFERROR(__xludf.DUMMYFUNCTION("""COMPUTED_VALUE"""),"RTE")</f>
        <v>RTE</v>
      </c>
      <c r="BQ9" t="str">
        <f>IFERROR(__xludf.DUMMYFUNCTION("""COMPUTED_VALUE"""),"RTE")</f>
        <v>RTE</v>
      </c>
      <c r="BR9" t="str">
        <f>IFERROR(__xludf.DUMMYFUNCTION("""COMPUTED_VALUE"""),"RTE")</f>
        <v>RTE</v>
      </c>
      <c r="BS9" t="str">
        <f>IFERROR(__xludf.DUMMYFUNCTION("""COMPUTED_VALUE"""),"RTE")</f>
        <v>RTE</v>
      </c>
      <c r="BT9" t="str">
        <f>IFERROR(__xludf.DUMMYFUNCTION("""COMPUTED_VALUE"""),"RTE")</f>
        <v>RTE</v>
      </c>
      <c r="BU9" t="str">
        <f>IFERROR(__xludf.DUMMYFUNCTION("""COMPUTED_VALUE"""),"RTE")</f>
        <v>RTE</v>
      </c>
      <c r="BV9" t="str">
        <f>IFERROR(__xludf.DUMMYFUNCTION("""COMPUTED_VALUE"""),"RTE")</f>
        <v>RTE</v>
      </c>
      <c r="BW9" t="str">
        <f>IFERROR(__xludf.DUMMYFUNCTION("""COMPUTED_VALUE"""),"RTE")</f>
        <v>RTE</v>
      </c>
      <c r="BX9" t="str">
        <f>IFERROR(__xludf.DUMMYFUNCTION("""COMPUTED_VALUE"""),"RTE")</f>
        <v>RTE</v>
      </c>
      <c r="BY9" t="str">
        <f>IFERROR(__xludf.DUMMYFUNCTION("""COMPUTED_VALUE"""),"RTE")</f>
        <v>RTE</v>
      </c>
      <c r="BZ9" t="str">
        <f>IFERROR(__xludf.DUMMYFUNCTION("""COMPUTED_VALUE"""),"RTE")</f>
        <v>RTE</v>
      </c>
      <c r="CA9" t="str">
        <f>IFERROR(__xludf.DUMMYFUNCTION("""COMPUTED_VALUE"""),"RTE")</f>
        <v>RTE</v>
      </c>
      <c r="CB9" t="str">
        <f>IFERROR(__xludf.DUMMYFUNCTION("""COMPUTED_VALUE"""),"RTE")</f>
        <v>RTE</v>
      </c>
      <c r="CC9" t="str">
        <f>IFERROR(__xludf.DUMMYFUNCTION("""COMPUTED_VALUE"""),"RTE")</f>
        <v>RTE</v>
      </c>
      <c r="CD9" t="str">
        <f>IFERROR(__xludf.DUMMYFUNCTION("""COMPUTED_VALUE"""),"RTE")</f>
        <v>RTE</v>
      </c>
      <c r="CE9" t="str">
        <f>IFERROR(__xludf.DUMMYFUNCTION("""COMPUTED_VALUE"""),"RTE")</f>
        <v>RTE</v>
      </c>
      <c r="CF9" t="str">
        <f>IFERROR(__xludf.DUMMYFUNCTION("""COMPUTED_VALUE"""),"RTE")</f>
        <v>RTE</v>
      </c>
      <c r="CG9" t="str">
        <f>IFERROR(__xludf.DUMMYFUNCTION("""COMPUTED_VALUE"""),"RTE")</f>
        <v>RTE</v>
      </c>
      <c r="CH9" t="str">
        <f>IFERROR(__xludf.DUMMYFUNCTION("""COMPUTED_VALUE"""),"RTE")</f>
        <v>RTE</v>
      </c>
      <c r="CI9" t="str">
        <f>IFERROR(__xludf.DUMMYFUNCTION("""COMPUTED_VALUE"""),"RTE")</f>
        <v>RTE</v>
      </c>
      <c r="CJ9" t="str">
        <f>IFERROR(__xludf.DUMMYFUNCTION("""COMPUTED_VALUE"""),"RTE")</f>
        <v>RTE</v>
      </c>
      <c r="CK9" t="str">
        <f>IFERROR(__xludf.DUMMYFUNCTION("""COMPUTED_VALUE"""),"RTE")</f>
        <v>RTE</v>
      </c>
      <c r="CL9" t="str">
        <f>IFERROR(__xludf.DUMMYFUNCTION("""COMPUTED_VALUE"""),"RTE")</f>
        <v>RTE</v>
      </c>
      <c r="CM9" t="str">
        <f>IFERROR(__xludf.DUMMYFUNCTION("""COMPUTED_VALUE"""),"RTE")</f>
        <v>RTE</v>
      </c>
      <c r="CN9" t="str">
        <f>IFERROR(__xludf.DUMMYFUNCTION("""COMPUTED_VALUE"""),"TLE")</f>
        <v>TLE</v>
      </c>
      <c r="CO9" t="str">
        <f>IFERROR(__xludf.DUMMYFUNCTION("""COMPUTED_VALUE"""),"TLE")</f>
        <v>TLE</v>
      </c>
      <c r="CP9" t="str">
        <f>IFERROR(__xludf.DUMMYFUNCTION("""COMPUTED_VALUE"""),"TLE")</f>
        <v>TLE</v>
      </c>
      <c r="CQ9" t="str">
        <f>IFERROR(__xludf.DUMMYFUNCTION("""COMPUTED_VALUE"""),"TLE")</f>
        <v>TLE</v>
      </c>
      <c r="CR9" t="str">
        <f>IFERROR(__xludf.DUMMYFUNCTION("""COMPUTED_VALUE"""),"TLE")</f>
        <v>TLE</v>
      </c>
      <c r="CS9" t="str">
        <f>IFERROR(__xludf.DUMMYFUNCTION("""COMPUTED_VALUE"""),"TLE")</f>
        <v>TLE</v>
      </c>
      <c r="CT9" t="str">
        <f>IFERROR(__xludf.DUMMYFUNCTION("""COMPUTED_VALUE"""),"TLE")</f>
        <v>TLE</v>
      </c>
      <c r="CU9" t="str">
        <f>IFERROR(__xludf.DUMMYFUNCTION("""COMPUTED_VALUE"""),"TLE")</f>
        <v>TLE</v>
      </c>
      <c r="CV9" t="str">
        <f>IFERROR(__xludf.DUMMYFUNCTION("""COMPUTED_VALUE"""),"TLE")</f>
        <v>TLE</v>
      </c>
      <c r="CW9" t="str">
        <f>IFERROR(__xludf.DUMMYFUNCTION("""COMPUTED_VALUE"""),"TLE")</f>
        <v>TLE</v>
      </c>
      <c r="CX9" t="str">
        <f>IFERROR(__xludf.DUMMYFUNCTION("""COMPUTED_VALUE"""),"TLE")</f>
        <v>TLE</v>
      </c>
      <c r="CY9" t="str">
        <f>IFERROR(__xludf.DUMMYFUNCTION("""COMPUTED_VALUE"""),"TLE")</f>
        <v>TLE</v>
      </c>
      <c r="CZ9" t="str">
        <f>IFERROR(__xludf.DUMMYFUNCTION("""COMPUTED_VALUE"""),"x")</f>
        <v>x</v>
      </c>
      <c r="DA9" t="str">
        <f>IFERROR(__xludf.DUMMYFUNCTION("""COMPUTED_VALUE"""),"OK")</f>
        <v>OK</v>
      </c>
      <c r="DB9" t="str">
        <f>IFERROR(__xludf.DUMMYFUNCTION("""COMPUTED_VALUE"""),"OK")</f>
        <v>OK</v>
      </c>
      <c r="DC9" t="str">
        <f>IFERROR(__xludf.DUMMYFUNCTION("""COMPUTED_VALUE"""),"OK")</f>
        <v>OK</v>
      </c>
      <c r="DD9" t="str">
        <f>IFERROR(__xludf.DUMMYFUNCTION("""COMPUTED_VALUE"""),"OK")</f>
        <v>OK</v>
      </c>
      <c r="DE9" t="str">
        <f>IFERROR(__xludf.DUMMYFUNCTION("""COMPUTED_VALUE"""),"OK")</f>
        <v>OK</v>
      </c>
      <c r="DF9" t="str">
        <f>IFERROR(__xludf.DUMMYFUNCTION("""COMPUTED_VALUE"""),"OK")</f>
        <v>OK</v>
      </c>
      <c r="DG9" t="str">
        <f>IFERROR(__xludf.DUMMYFUNCTION("""COMPUTED_VALUE"""),"OK")</f>
        <v>OK</v>
      </c>
      <c r="DH9" t="str">
        <f>IFERROR(__xludf.DUMMYFUNCTION("""COMPUTED_VALUE"""),"OK")</f>
        <v>OK</v>
      </c>
      <c r="DI9" t="str">
        <f>IFERROR(__xludf.DUMMYFUNCTION("""COMPUTED_VALUE"""),"OK")</f>
        <v>OK</v>
      </c>
      <c r="DJ9" t="str">
        <f>IFERROR(__xludf.DUMMYFUNCTION("""COMPUTED_VALUE"""),"OK")</f>
        <v>OK</v>
      </c>
      <c r="DK9" t="str">
        <f>IFERROR(__xludf.DUMMYFUNCTION("""COMPUTED_VALUE"""),"OK")</f>
        <v>OK</v>
      </c>
      <c r="DL9" t="str">
        <f>IFERROR(__xludf.DUMMYFUNCTION("""COMPUTED_VALUE"""),"OK")</f>
        <v>OK</v>
      </c>
      <c r="DM9" t="str">
        <f>IFERROR(__xludf.DUMMYFUNCTION("""COMPUTED_VALUE"""),"OK")</f>
        <v>OK</v>
      </c>
      <c r="DN9" t="str">
        <f>IFERROR(__xludf.DUMMYFUNCTION("""COMPUTED_VALUE"""),"OK")</f>
        <v>OK</v>
      </c>
      <c r="DO9" t="str">
        <f>IFERROR(__xludf.DUMMYFUNCTION("""COMPUTED_VALUE"""),"OK")</f>
        <v>OK</v>
      </c>
      <c r="DP9" t="str">
        <f>IFERROR(__xludf.DUMMYFUNCTION("""COMPUTED_VALUE"""),"OK")</f>
        <v>OK</v>
      </c>
      <c r="DQ9" t="str">
        <f>IFERROR(__xludf.DUMMYFUNCTION("""COMPUTED_VALUE"""),"OK")</f>
        <v>OK</v>
      </c>
      <c r="DR9" t="str">
        <f>IFERROR(__xludf.DUMMYFUNCTION("""COMPUTED_VALUE"""),"OK")</f>
        <v>OK</v>
      </c>
      <c r="DS9" t="str">
        <f>IFERROR(__xludf.DUMMYFUNCTION("""COMPUTED_VALUE"""),"OK")</f>
        <v>OK</v>
      </c>
      <c r="DT9" t="str">
        <f>IFERROR(__xludf.DUMMYFUNCTION("""COMPUTED_VALUE"""),"OK")</f>
        <v>OK</v>
      </c>
      <c r="DU9" t="str">
        <f>IFERROR(__xludf.DUMMYFUNCTION("""COMPUTED_VALUE"""),"OK")</f>
        <v>OK</v>
      </c>
      <c r="DV9" t="str">
        <f>IFERROR(__xludf.DUMMYFUNCTION("""COMPUTED_VALUE"""),"OK")</f>
        <v>OK</v>
      </c>
      <c r="DW9" t="str">
        <f>IFERROR(__xludf.DUMMYFUNCTION("""COMPUTED_VALUE"""),"OK")</f>
        <v>OK</v>
      </c>
      <c r="DX9" t="str">
        <f>IFERROR(__xludf.DUMMYFUNCTION("""COMPUTED_VALUE"""),"OK")</f>
        <v>OK</v>
      </c>
      <c r="DY9" t="str">
        <f>IFERROR(__xludf.DUMMYFUNCTION("""COMPUTED_VALUE"""),"OK")</f>
        <v>OK</v>
      </c>
      <c r="DZ9" t="str">
        <f>IFERROR(__xludf.DUMMYFUNCTION("""COMPUTED_VALUE"""),"OK")</f>
        <v>OK</v>
      </c>
      <c r="EA9" t="str">
        <f>IFERROR(__xludf.DUMMYFUNCTION("""COMPUTED_VALUE"""),"OK")</f>
        <v>OK</v>
      </c>
      <c r="EB9" t="str">
        <f>IFERROR(__xludf.DUMMYFUNCTION("""COMPUTED_VALUE"""),"OK")</f>
        <v>OK</v>
      </c>
      <c r="EC9" t="str">
        <f>IFERROR(__xludf.DUMMYFUNCTION("""COMPUTED_VALUE"""),"OK")</f>
        <v>OK</v>
      </c>
      <c r="ED9" t="str">
        <f>IFERROR(__xludf.DUMMYFUNCTION("""COMPUTED_VALUE"""),"OK")</f>
        <v>OK</v>
      </c>
      <c r="EE9" t="str">
        <f>IFERROR(__xludf.DUMMYFUNCTION("""COMPUTED_VALUE"""),"OK")</f>
        <v>OK</v>
      </c>
      <c r="EF9" t="str">
        <f>IFERROR(__xludf.DUMMYFUNCTION("""COMPUTED_VALUE"""),"OK")</f>
        <v>OK</v>
      </c>
      <c r="EG9" t="str">
        <f>IFERROR(__xludf.DUMMYFUNCTION("""COMPUTED_VALUE"""),"OK")</f>
        <v>OK</v>
      </c>
      <c r="EH9" t="str">
        <f>IFERROR(__xludf.DUMMYFUNCTION("""COMPUTED_VALUE"""),"OK")</f>
        <v>OK</v>
      </c>
      <c r="EI9" t="str">
        <f>IFERROR(__xludf.DUMMYFUNCTION("""COMPUTED_VALUE"""),"OK")</f>
        <v>OK</v>
      </c>
      <c r="EJ9" t="str">
        <f>IFERROR(__xludf.DUMMYFUNCTION("""COMPUTED_VALUE"""),"WA")</f>
        <v>WA</v>
      </c>
      <c r="EK9" t="str">
        <f>IFERROR(__xludf.DUMMYFUNCTION("""COMPUTED_VALUE"""),"OK")</f>
        <v>OK</v>
      </c>
      <c r="EL9" t="str">
        <f>IFERROR(__xludf.DUMMYFUNCTION("""COMPUTED_VALUE"""),"TLE")</f>
        <v>TLE</v>
      </c>
      <c r="EM9" t="str">
        <f>IFERROR(__xludf.DUMMYFUNCTION("""COMPUTED_VALUE"""),"TLE")</f>
        <v>TLE</v>
      </c>
      <c r="EN9" t="str">
        <f>IFERROR(__xludf.DUMMYFUNCTION("""COMPUTED_VALUE"""),"TLE")</f>
        <v>TLE</v>
      </c>
      <c r="EO9" t="str">
        <f>IFERROR(__xludf.DUMMYFUNCTION("""COMPUTED_VALUE"""),"TLE")</f>
        <v>TLE</v>
      </c>
      <c r="EP9" t="str">
        <f>IFERROR(__xludf.DUMMYFUNCTION("""COMPUTED_VALUE"""),"TLE")</f>
        <v>TLE</v>
      </c>
      <c r="EQ9" t="str">
        <f>IFERROR(__xludf.DUMMYFUNCTION("""COMPUTED_VALUE"""),"TLE")</f>
        <v>TLE</v>
      </c>
      <c r="ER9" t="str">
        <f>IFERROR(__xludf.DUMMYFUNCTION("""COMPUTED_VALUE"""),"TLE")</f>
        <v>TLE</v>
      </c>
      <c r="ES9" t="str">
        <f>IFERROR(__xludf.DUMMYFUNCTION("""COMPUTED_VALUE"""),"TLE")</f>
        <v>TLE</v>
      </c>
      <c r="ET9" t="str">
        <f>IFERROR(__xludf.DUMMYFUNCTION("""COMPUTED_VALUE"""),"TLE")</f>
        <v>TLE</v>
      </c>
      <c r="EU9" t="str">
        <f>IFERROR(__xludf.DUMMYFUNCTION("""COMPUTED_VALUE"""),"TLE")</f>
        <v>TLE</v>
      </c>
      <c r="EV9" t="str">
        <f>IFERROR(__xludf.DUMMYFUNCTION("""COMPUTED_VALUE"""),"TLE")</f>
        <v>TLE</v>
      </c>
      <c r="EW9" t="str">
        <f>IFERROR(__xludf.DUMMYFUNCTION("""COMPUTED_VALUE"""),"WA")</f>
        <v>WA</v>
      </c>
      <c r="EX9" t="str">
        <f>IFERROR(__xludf.DUMMYFUNCTION("""COMPUTED_VALUE"""),"TLE")</f>
        <v>TLE</v>
      </c>
      <c r="EY9" t="str">
        <f>IFERROR(__xludf.DUMMYFUNCTION("""COMPUTED_VALUE"""),"TLE")</f>
        <v>TLE</v>
      </c>
      <c r="EZ9" t="str">
        <f>IFERROR(__xludf.DUMMYFUNCTION("""COMPUTED_VALUE"""),"TLE")</f>
        <v>TLE</v>
      </c>
      <c r="FA9" t="str">
        <f>IFERROR(__xludf.DUMMYFUNCTION("""COMPUTED_VALUE"""),"TLE")</f>
        <v>TLE</v>
      </c>
      <c r="FB9" t="str">
        <f>IFERROR(__xludf.DUMMYFUNCTION("""COMPUTED_VALUE"""),"OK")</f>
        <v>OK</v>
      </c>
      <c r="FC9" t="str">
        <f>IFERROR(__xludf.DUMMYFUNCTION("""COMPUTED_VALUE"""),"OK")</f>
        <v>OK</v>
      </c>
      <c r="FD9" t="str">
        <f>IFERROR(__xludf.DUMMYFUNCTION("""COMPUTED_VALUE"""),"TLE")</f>
        <v>TLE</v>
      </c>
      <c r="FE9" t="str">
        <f>IFERROR(__xludf.DUMMYFUNCTION("""COMPUTED_VALUE"""),"TLE")</f>
        <v>TLE</v>
      </c>
      <c r="FF9" t="str">
        <f>IFERROR(__xludf.DUMMYFUNCTION("""COMPUTED_VALUE"""),"TLE")</f>
        <v>TLE</v>
      </c>
      <c r="FG9" t="str">
        <f>IFERROR(__xludf.DUMMYFUNCTION("""COMPUTED_VALUE"""),"x")</f>
        <v>x</v>
      </c>
      <c r="FH9" t="str">
        <f>IFERROR(__xludf.DUMMYFUNCTION("""COMPUTED_VALUE"""),"OK")</f>
        <v>OK</v>
      </c>
      <c r="FI9" t="str">
        <f>IFERROR(__xludf.DUMMYFUNCTION("""COMPUTED_VALUE"""),"WA")</f>
        <v>WA</v>
      </c>
      <c r="FJ9" t="str">
        <f>IFERROR(__xludf.DUMMYFUNCTION("""COMPUTED_VALUE"""),"WA")</f>
        <v>WA</v>
      </c>
      <c r="FK9" t="str">
        <f>IFERROR(__xludf.DUMMYFUNCTION("""COMPUTED_VALUE"""),"WA")</f>
        <v>WA</v>
      </c>
      <c r="FL9" t="str">
        <f>IFERROR(__xludf.DUMMYFUNCTION("""COMPUTED_VALUE"""),"x")</f>
        <v>x</v>
      </c>
      <c r="FM9" t="str">
        <f>IFERROR(__xludf.DUMMYFUNCTION("""COMPUTED_VALUE"""),"OK")</f>
        <v>OK</v>
      </c>
      <c r="FN9" t="str">
        <f>IFERROR(__xludf.DUMMYFUNCTION("""COMPUTED_VALUE"""),"OK")</f>
        <v>OK</v>
      </c>
      <c r="FO9" t="str">
        <f>IFERROR(__xludf.DUMMYFUNCTION("""COMPUTED_VALUE"""),"OK")</f>
        <v>OK</v>
      </c>
      <c r="FP9" t="str">
        <f>IFERROR(__xludf.DUMMYFUNCTION("""COMPUTED_VALUE"""),"OK")</f>
        <v>OK</v>
      </c>
      <c r="FQ9" t="str">
        <f>IFERROR(__xludf.DUMMYFUNCTION("""COMPUTED_VALUE"""),"OK")</f>
        <v>OK</v>
      </c>
      <c r="FR9" t="str">
        <f>IFERROR(__xludf.DUMMYFUNCTION("""COMPUTED_VALUE"""),"OK")</f>
        <v>OK</v>
      </c>
      <c r="FS9" t="str">
        <f>IFERROR(__xludf.DUMMYFUNCTION("""COMPUTED_VALUE"""),"OK")</f>
        <v>OK</v>
      </c>
      <c r="FT9" t="str">
        <f>IFERROR(__xludf.DUMMYFUNCTION("""COMPUTED_VALUE"""),"OK")</f>
        <v>OK</v>
      </c>
      <c r="FU9" t="str">
        <f>IFERROR(__xludf.DUMMYFUNCTION("""COMPUTED_VALUE"""),"OK")</f>
        <v>OK</v>
      </c>
      <c r="FV9" t="str">
        <f>IFERROR(__xludf.DUMMYFUNCTION("""COMPUTED_VALUE"""),"OK")</f>
        <v>OK</v>
      </c>
      <c r="FW9" t="str">
        <f>IFERROR(__xludf.DUMMYFUNCTION("""COMPUTED_VALUE"""),"OK")</f>
        <v>OK</v>
      </c>
      <c r="FX9" t="str">
        <f>IFERROR(__xludf.DUMMYFUNCTION("""COMPUTED_VALUE"""),"OK")</f>
        <v>OK</v>
      </c>
      <c r="FY9" t="str">
        <f>IFERROR(__xludf.DUMMYFUNCTION("""COMPUTED_VALUE"""),"OK")</f>
        <v>OK</v>
      </c>
      <c r="FZ9" t="str">
        <f>IFERROR(__xludf.DUMMYFUNCTION("""COMPUTED_VALUE"""),"OK")</f>
        <v>OK</v>
      </c>
      <c r="GA9" t="str">
        <f>IFERROR(__xludf.DUMMYFUNCTION("""COMPUTED_VALUE"""),"OK")</f>
        <v>OK</v>
      </c>
      <c r="GB9" t="str">
        <f>IFERROR(__xludf.DUMMYFUNCTION("""COMPUTED_VALUE"""),"OK")</f>
        <v>OK</v>
      </c>
      <c r="GC9" t="str">
        <f>IFERROR(__xludf.DUMMYFUNCTION("""COMPUTED_VALUE"""),"OK")</f>
        <v>OK</v>
      </c>
      <c r="GD9" t="str">
        <f>IFERROR(__xludf.DUMMYFUNCTION("""COMPUTED_VALUE"""),"OK")</f>
        <v>OK</v>
      </c>
      <c r="GE9" t="str">
        <f>IFERROR(__xludf.DUMMYFUNCTION("""COMPUTED_VALUE"""),"OK")</f>
        <v>OK</v>
      </c>
      <c r="GF9" t="str">
        <f>IFERROR(__xludf.DUMMYFUNCTION("""COMPUTED_VALUE"""),"OK")</f>
        <v>OK</v>
      </c>
      <c r="GG9" t="str">
        <f>IFERROR(__xludf.DUMMYFUNCTION("""COMPUTED_VALUE"""),"OK")</f>
        <v>OK</v>
      </c>
      <c r="GH9" t="str">
        <f>IFERROR(__xludf.DUMMYFUNCTION("""COMPUTED_VALUE"""),"OK")</f>
        <v>OK</v>
      </c>
      <c r="GI9" t="str">
        <f>IFERROR(__xludf.DUMMYFUNCTION("""COMPUTED_VALUE"""),"OK")</f>
        <v>OK</v>
      </c>
      <c r="GJ9" t="str">
        <f>IFERROR(__xludf.DUMMYFUNCTION("""COMPUTED_VALUE"""),"OK")</f>
        <v>OK</v>
      </c>
      <c r="GK9" t="str">
        <f>IFERROR(__xludf.DUMMYFUNCTION("""COMPUTED_VALUE"""),"OK")</f>
        <v>OK</v>
      </c>
      <c r="GL9" t="str">
        <f>IFERROR(__xludf.DUMMYFUNCTION("""COMPUTED_VALUE"""),"OK")</f>
        <v>OK</v>
      </c>
      <c r="GM9" t="str">
        <f>IFERROR(__xludf.DUMMYFUNCTION("""COMPUTED_VALUE"""),"OK")</f>
        <v>OK</v>
      </c>
      <c r="GN9" t="str">
        <f>IFERROR(__xludf.DUMMYFUNCTION("""COMPUTED_VALUE"""),"OK")</f>
        <v>OK</v>
      </c>
      <c r="GO9" t="str">
        <f>IFERROR(__xludf.DUMMYFUNCTION("""COMPUTED_VALUE"""),"OK")</f>
        <v>OK</v>
      </c>
      <c r="GP9" t="str">
        <f>IFERROR(__xludf.DUMMYFUNCTION("""COMPUTED_VALUE"""),"OK")</f>
        <v>OK</v>
      </c>
      <c r="GQ9" t="str">
        <f>IFERROR(__xludf.DUMMYFUNCTION("""COMPUTED_VALUE"""),"OK")</f>
        <v>OK</v>
      </c>
      <c r="GR9" t="str">
        <f>IFERROR(__xludf.DUMMYFUNCTION("""COMPUTED_VALUE"""),"OK")</f>
        <v>OK</v>
      </c>
      <c r="GS9" t="str">
        <f>IFERROR(__xludf.DUMMYFUNCTION("""COMPUTED_VALUE"""),"OK")</f>
        <v>OK</v>
      </c>
      <c r="GT9" t="str">
        <f>IFERROR(__xludf.DUMMYFUNCTION("""COMPUTED_VALUE"""),"OK")</f>
        <v>OK</v>
      </c>
      <c r="GU9" t="str">
        <f>IFERROR(__xludf.DUMMYFUNCTION("""COMPUTED_VALUE"""),"TLE")</f>
        <v>TLE</v>
      </c>
      <c r="GV9" t="str">
        <f>IFERROR(__xludf.DUMMYFUNCTION("""COMPUTED_VALUE"""),"TLE")</f>
        <v>TLE</v>
      </c>
      <c r="GW9" t="str">
        <f>IFERROR(__xludf.DUMMYFUNCTION("""COMPUTED_VALUE"""),"TLE")</f>
        <v>TLE</v>
      </c>
      <c r="GX9" t="str">
        <f>IFERROR(__xludf.DUMMYFUNCTION("""COMPUTED_VALUE"""),"TLE")</f>
        <v>TLE</v>
      </c>
      <c r="GY9" t="str">
        <f>IFERROR(__xludf.DUMMYFUNCTION("""COMPUTED_VALUE"""),"TLE")</f>
        <v>TLE</v>
      </c>
      <c r="GZ9" t="str">
        <f>IFERROR(__xludf.DUMMYFUNCTION("""COMPUTED_VALUE"""),"TLE")</f>
        <v>TLE</v>
      </c>
      <c r="HA9" t="str">
        <f>IFERROR(__xludf.DUMMYFUNCTION("""COMPUTED_VALUE"""),"TLE")</f>
        <v>TLE</v>
      </c>
      <c r="HB9" t="str">
        <f>IFERROR(__xludf.DUMMYFUNCTION("""COMPUTED_VALUE"""),"TLE")</f>
        <v>TLE</v>
      </c>
      <c r="HC9" t="str">
        <f>IFERROR(__xludf.DUMMYFUNCTION("""COMPUTED_VALUE"""),"TLE")</f>
        <v>TLE</v>
      </c>
      <c r="HD9" t="str">
        <f>IFERROR(__xludf.DUMMYFUNCTION("""COMPUTED_VALUE"""),"TLE")</f>
        <v>TLE</v>
      </c>
      <c r="HE9" t="str">
        <f>IFERROR(__xludf.DUMMYFUNCTION("""COMPUTED_VALUE"""),"TLE")</f>
        <v>TLE</v>
      </c>
      <c r="HF9" t="str">
        <f>IFERROR(__xludf.DUMMYFUNCTION("""COMPUTED_VALUE"""),"TLE")</f>
        <v>TLE</v>
      </c>
      <c r="HG9" t="str">
        <f>IFERROR(__xludf.DUMMYFUNCTION("""COMPUTED_VALUE"""),"TLE")</f>
        <v>TLE</v>
      </c>
      <c r="HH9" t="str">
        <f>IFERROR(__xludf.DUMMYFUNCTION("""COMPUTED_VALUE"""),"TLE")</f>
        <v>TLE</v>
      </c>
      <c r="HI9" t="str">
        <f>IFERROR(__xludf.DUMMYFUNCTION("""COMPUTED_VALUE"""),"TLE")</f>
        <v>TLE</v>
      </c>
      <c r="HJ9" t="str">
        <f>IFERROR(__xludf.DUMMYFUNCTION("""COMPUTED_VALUE"""),"TLE")</f>
        <v>TLE</v>
      </c>
      <c r="HK9" t="str">
        <f>IFERROR(__xludf.DUMMYFUNCTION("""COMPUTED_VALUE"""),"TLE")</f>
        <v>TLE</v>
      </c>
      <c r="HL9" t="str">
        <f>IFERROR(__xludf.DUMMYFUNCTION("""COMPUTED_VALUE"""),"TLE")</f>
        <v>TLE</v>
      </c>
      <c r="HM9" t="str">
        <f>IFERROR(__xludf.DUMMYFUNCTION("""COMPUTED_VALUE"""),"TLE")</f>
        <v>TLE</v>
      </c>
      <c r="HN9" t="str">
        <f>IFERROR(__xludf.DUMMYFUNCTION("""COMPUTED_VALUE"""),"TLE")</f>
        <v>TLE</v>
      </c>
      <c r="HO9" t="str">
        <f>IFERROR(__xludf.DUMMYFUNCTION("""COMPUTED_VALUE"""),"TLE")</f>
        <v>TLE</v>
      </c>
      <c r="HP9" t="str">
        <f>IFERROR(__xludf.DUMMYFUNCTION("""COMPUTED_VALUE"""),"TLE")</f>
        <v>TLE</v>
      </c>
      <c r="HQ9" t="str">
        <f>IFERROR(__xludf.DUMMYFUNCTION("""COMPUTED_VALUE"""),"TLE")</f>
        <v>TLE</v>
      </c>
      <c r="HR9" t="str">
        <f>IFERROR(__xludf.DUMMYFUNCTION("""COMPUTED_VALUE"""),"x")</f>
        <v>x</v>
      </c>
      <c r="HS9" t="str">
        <f>IFERROR(__xludf.DUMMYFUNCTION("""COMPUTED_VALUE"""),"OK")</f>
        <v>OK</v>
      </c>
      <c r="HT9" t="str">
        <f>IFERROR(__xludf.DUMMYFUNCTION("""COMPUTED_VALUE"""),"OK")</f>
        <v>OK</v>
      </c>
      <c r="HU9" t="str">
        <f>IFERROR(__xludf.DUMMYFUNCTION("""COMPUTED_VALUE"""),"OK")</f>
        <v>OK</v>
      </c>
      <c r="HV9" t="str">
        <f>IFERROR(__xludf.DUMMYFUNCTION("""COMPUTED_VALUE"""),"OK")</f>
        <v>OK</v>
      </c>
      <c r="HW9" t="str">
        <f>IFERROR(__xludf.DUMMYFUNCTION("""COMPUTED_VALUE"""),"OK")</f>
        <v>OK</v>
      </c>
      <c r="HX9" t="str">
        <f>IFERROR(__xludf.DUMMYFUNCTION("""COMPUTED_VALUE"""),"OK")</f>
        <v>OK</v>
      </c>
      <c r="HY9" t="str">
        <f>IFERROR(__xludf.DUMMYFUNCTION("""COMPUTED_VALUE"""),"OK")</f>
        <v>OK</v>
      </c>
      <c r="HZ9" t="str">
        <f>IFERROR(__xludf.DUMMYFUNCTION("""COMPUTED_VALUE"""),"OK")</f>
        <v>OK</v>
      </c>
      <c r="IA9" t="str">
        <f>IFERROR(__xludf.DUMMYFUNCTION("""COMPUTED_VALUE"""),"OK")</f>
        <v>OK</v>
      </c>
      <c r="IB9" t="str">
        <f>IFERROR(__xludf.DUMMYFUNCTION("""COMPUTED_VALUE"""),"OK")</f>
        <v>OK</v>
      </c>
      <c r="IC9" t="str">
        <f>IFERROR(__xludf.DUMMYFUNCTION("""COMPUTED_VALUE"""),"OK")</f>
        <v>OK</v>
      </c>
      <c r="ID9" t="str">
        <f>IFERROR(__xludf.DUMMYFUNCTION("""COMPUTED_VALUE"""),"TLE")</f>
        <v>TLE</v>
      </c>
      <c r="IE9" t="str">
        <f>IFERROR(__xludf.DUMMYFUNCTION("""COMPUTED_VALUE"""),"TLE")</f>
        <v>TLE</v>
      </c>
      <c r="IF9" t="str">
        <f>IFERROR(__xludf.DUMMYFUNCTION("""COMPUTED_VALUE"""),"TLE")</f>
        <v>TLE</v>
      </c>
      <c r="IG9" t="str">
        <f>IFERROR(__xludf.DUMMYFUNCTION("""COMPUTED_VALUE"""),"TLE")</f>
        <v>TLE</v>
      </c>
      <c r="IH9" t="str">
        <f>IFERROR(__xludf.DUMMYFUNCTION("""COMPUTED_VALUE"""),"TLE")</f>
        <v>TLE</v>
      </c>
      <c r="II9" t="str">
        <f>IFERROR(__xludf.DUMMYFUNCTION("""COMPUTED_VALUE"""),"TLE")</f>
        <v>TLE</v>
      </c>
      <c r="IJ9" t="str">
        <f>IFERROR(__xludf.DUMMYFUNCTION("""COMPUTED_VALUE"""),"TLE")</f>
        <v>TLE</v>
      </c>
      <c r="IK9" t="str">
        <f>IFERROR(__xludf.DUMMYFUNCTION("""COMPUTED_VALUE"""),"OK")</f>
        <v>OK</v>
      </c>
      <c r="IL9" t="str">
        <f>IFERROR(__xludf.DUMMYFUNCTION("""COMPUTED_VALUE"""),"OK")</f>
        <v>OK</v>
      </c>
      <c r="IM9" t="str">
        <f>IFERROR(__xludf.DUMMYFUNCTION("""COMPUTED_VALUE"""),"TLE")</f>
        <v>TLE</v>
      </c>
      <c r="IN9" t="str">
        <f>IFERROR(__xludf.DUMMYFUNCTION("""COMPUTED_VALUE"""),"TLE")</f>
        <v>TLE</v>
      </c>
      <c r="IO9" t="str">
        <f>IFERROR(__xludf.DUMMYFUNCTION("""COMPUTED_VALUE"""),"TLE")</f>
        <v>TLE</v>
      </c>
      <c r="IP9" t="str">
        <f>IFERROR(__xludf.DUMMYFUNCTION("""COMPUTED_VALUE"""),"TLE")</f>
        <v>TLE</v>
      </c>
      <c r="IQ9" t="str">
        <f>IFERROR(__xludf.DUMMYFUNCTION("""COMPUTED_VALUE"""),"TLE")</f>
        <v>TLE</v>
      </c>
      <c r="IR9" t="str">
        <f>IFERROR(__xludf.DUMMYFUNCTION("""COMPUTED_VALUE"""),"TLE")</f>
        <v>TLE</v>
      </c>
      <c r="IS9" t="str">
        <f>IFERROR(__xludf.DUMMYFUNCTION("""COMPUTED_VALUE"""),"TLE")</f>
        <v>TLE</v>
      </c>
      <c r="IT9" t="str">
        <f>IFERROR(__xludf.DUMMYFUNCTION("""COMPUTED_VALUE"""),"TLE")</f>
        <v>TLE</v>
      </c>
      <c r="IU9" t="str">
        <f>IFERROR(__xludf.DUMMYFUNCTION("""COMPUTED_VALUE"""),"TLE")</f>
        <v>TLE</v>
      </c>
      <c r="IV9" t="str">
        <f>IFERROR(__xludf.DUMMYFUNCTION("""COMPUTED_VALUE"""),"TLE")</f>
        <v>TLE</v>
      </c>
      <c r="IW9" t="str">
        <f>IFERROR(__xludf.DUMMYFUNCTION("""COMPUTED_VALUE"""),"TLE")</f>
        <v>TLE</v>
      </c>
      <c r="IX9" t="str">
        <f>IFERROR(__xludf.DUMMYFUNCTION("""COMPUTED_VALUE"""),"TLE")</f>
        <v>TLE</v>
      </c>
      <c r="IY9" t="str">
        <f>IFERROR(__xludf.DUMMYFUNCTION("""COMPUTED_VALUE"""),"TLE")</f>
        <v>TLE</v>
      </c>
      <c r="IZ9" t="str">
        <f>IFERROR(__xludf.DUMMYFUNCTION("""COMPUTED_VALUE"""),"TLE")</f>
        <v>TLE</v>
      </c>
      <c r="JA9" t="str">
        <f>IFERROR(__xludf.DUMMYFUNCTION("""COMPUTED_VALUE"""),"TLE")</f>
        <v>TLE</v>
      </c>
      <c r="JB9" t="str">
        <f>IFERROR(__xludf.DUMMYFUNCTION("""COMPUTED_VALUE"""),"TLE")</f>
        <v>TLE</v>
      </c>
      <c r="JC9" t="str">
        <f>IFERROR(__xludf.DUMMYFUNCTION("""COMPUTED_VALUE"""),"TLE")</f>
        <v>TLE</v>
      </c>
      <c r="JD9" t="str">
        <f>IFERROR(__xludf.DUMMYFUNCTION("""COMPUTED_VALUE"""),"TLE")</f>
        <v>TLE</v>
      </c>
      <c r="JE9" t="str">
        <f>IFERROR(__xludf.DUMMYFUNCTION("""COMPUTED_VALUE"""),"TLE")</f>
        <v>TLE</v>
      </c>
      <c r="JF9" t="str">
        <f>IFERROR(__xludf.DUMMYFUNCTION("""COMPUTED_VALUE"""),"TLE")</f>
        <v>TLE</v>
      </c>
      <c r="JG9" t="str">
        <f>IFERROR(__xludf.DUMMYFUNCTION("""COMPUTED_VALUE"""),"TLE")</f>
        <v>TLE</v>
      </c>
      <c r="JH9" t="str">
        <f>IFERROR(__xludf.DUMMYFUNCTION("""COMPUTED_VALUE"""),"TLE")</f>
        <v>TLE</v>
      </c>
      <c r="JI9" t="str">
        <f>IFERROR(__xludf.DUMMYFUNCTION("""COMPUTED_VALUE"""),"TLE")</f>
        <v>TLE</v>
      </c>
      <c r="JJ9" t="str">
        <f>IFERROR(__xludf.DUMMYFUNCTION("""COMPUTED_VALUE"""),"TLE")</f>
        <v>TLE</v>
      </c>
      <c r="JK9" t="str">
        <f>IFERROR(__xludf.DUMMYFUNCTION("""COMPUTED_VALUE"""),"TLE")</f>
        <v>TLE</v>
      </c>
      <c r="JL9" t="str">
        <f>IFERROR(__xludf.DUMMYFUNCTION("""COMPUTED_VALUE"""),"x")</f>
        <v>x</v>
      </c>
      <c r="JM9" t="str">
        <f>IFERROR(__xludf.DUMMYFUNCTION("""COMPUTED_VALUE"""),"x")</f>
        <v>x</v>
      </c>
      <c r="JN9">
        <f>IFERROR(__xludf.DUMMYFUNCTION("""COMPUTED_VALUE"""),1.0)</f>
        <v>1</v>
      </c>
      <c r="JO9">
        <f>IFERROR(__xludf.DUMMYFUNCTION("""COMPUTED_VALUE"""),1.0)</f>
        <v>1</v>
      </c>
      <c r="JP9">
        <f>IFERROR(__xludf.DUMMYFUNCTION("""COMPUTED_VALUE"""),1.0)</f>
        <v>1</v>
      </c>
      <c r="JQ9">
        <f>IFERROR(__xludf.DUMMYFUNCTION("""COMPUTED_VALUE"""),1.0)</f>
        <v>1</v>
      </c>
      <c r="JR9">
        <f>IFERROR(__xludf.DUMMYFUNCTION("""COMPUTED_VALUE"""),1.0)</f>
        <v>1</v>
      </c>
      <c r="JS9">
        <f>IFERROR(__xludf.DUMMYFUNCTION("""COMPUTED_VALUE"""),1.0)</f>
        <v>1</v>
      </c>
      <c r="JT9">
        <f>IFERROR(__xludf.DUMMYFUNCTION("""COMPUTED_VALUE"""),1.0)</f>
        <v>1</v>
      </c>
      <c r="JU9">
        <f>IFERROR(__xludf.DUMMYFUNCTION("""COMPUTED_VALUE"""),1.0)</f>
        <v>1</v>
      </c>
      <c r="JV9">
        <f>IFERROR(__xludf.DUMMYFUNCTION("""COMPUTED_VALUE"""),1.0)</f>
        <v>1</v>
      </c>
      <c r="JW9">
        <f>IFERROR(__xludf.DUMMYFUNCTION("""COMPUTED_VALUE"""),1.0)</f>
        <v>1</v>
      </c>
      <c r="JX9">
        <f>IFERROR(__xludf.DUMMYFUNCTION("""COMPUTED_VALUE"""),1.0)</f>
        <v>1</v>
      </c>
      <c r="JY9">
        <f>IFERROR(__xludf.DUMMYFUNCTION("""COMPUTED_VALUE"""),1.0)</f>
        <v>1</v>
      </c>
      <c r="JZ9">
        <f>IFERROR(__xludf.DUMMYFUNCTION("""COMPUTED_VALUE"""),1.0)</f>
        <v>1</v>
      </c>
      <c r="KA9">
        <f>IFERROR(__xludf.DUMMYFUNCTION("""COMPUTED_VALUE"""),1.0)</f>
        <v>1</v>
      </c>
      <c r="KB9">
        <f>IFERROR(__xludf.DUMMYFUNCTION("""COMPUTED_VALUE"""),1.0)</f>
        <v>1</v>
      </c>
      <c r="KC9">
        <f>IFERROR(__xludf.DUMMYFUNCTION("""COMPUTED_VALUE"""),1.0)</f>
        <v>1</v>
      </c>
      <c r="KD9">
        <f>IFERROR(__xludf.DUMMYFUNCTION("""COMPUTED_VALUE"""),1.0)</f>
        <v>1</v>
      </c>
      <c r="KE9">
        <f>IFERROR(__xludf.DUMMYFUNCTION("""COMPUTED_VALUE"""),1.0)</f>
        <v>1</v>
      </c>
      <c r="KF9">
        <f>IFERROR(__xludf.DUMMYFUNCTION("""COMPUTED_VALUE"""),1.0)</f>
        <v>1</v>
      </c>
      <c r="KG9">
        <f>IFERROR(__xludf.DUMMYFUNCTION("""COMPUTED_VALUE"""),1.0)</f>
        <v>1</v>
      </c>
      <c r="KH9" t="str">
        <f>IFERROR(__xludf.DUMMYFUNCTION("""COMPUTED_VALUE"""),"x")</f>
        <v>x</v>
      </c>
      <c r="KI9">
        <f>IFERROR(__xludf.DUMMYFUNCTION("""COMPUTED_VALUE"""),1.0)</f>
        <v>1</v>
      </c>
      <c r="KJ9">
        <f>IFERROR(__xludf.DUMMYFUNCTION("""COMPUTED_VALUE"""),1.0)</f>
        <v>1</v>
      </c>
      <c r="KK9">
        <f>IFERROR(__xludf.DUMMYFUNCTION("""COMPUTED_VALUE"""),1.0)</f>
        <v>1</v>
      </c>
      <c r="KL9">
        <f>IFERROR(__xludf.DUMMYFUNCTION("""COMPUTED_VALUE"""),1.0)</f>
        <v>1</v>
      </c>
      <c r="KM9">
        <f>IFERROR(__xludf.DUMMYFUNCTION("""COMPUTED_VALUE"""),1.0)</f>
        <v>1</v>
      </c>
      <c r="KN9">
        <f>IFERROR(__xludf.DUMMYFUNCTION("""COMPUTED_VALUE"""),1.0)</f>
        <v>1</v>
      </c>
      <c r="KO9">
        <f>IFERROR(__xludf.DUMMYFUNCTION("""COMPUTED_VALUE"""),1.0)</f>
        <v>1</v>
      </c>
      <c r="KP9">
        <f>IFERROR(__xludf.DUMMYFUNCTION("""COMPUTED_VALUE"""),1.0)</f>
        <v>1</v>
      </c>
      <c r="KQ9">
        <f>IFERROR(__xludf.DUMMYFUNCTION("""COMPUTED_VALUE"""),0.0)</f>
        <v>0</v>
      </c>
      <c r="KR9">
        <f>IFERROR(__xludf.DUMMYFUNCTION("""COMPUTED_VALUE"""),0.0)</f>
        <v>0</v>
      </c>
      <c r="KS9">
        <f>IFERROR(__xludf.DUMMYFUNCTION("""COMPUTED_VALUE"""),0.0)</f>
        <v>0</v>
      </c>
      <c r="KT9">
        <f>IFERROR(__xludf.DUMMYFUNCTION("""COMPUTED_VALUE"""),0.0)</f>
        <v>0</v>
      </c>
      <c r="KU9">
        <f>IFERROR(__xludf.DUMMYFUNCTION("""COMPUTED_VALUE"""),0.0)</f>
        <v>0</v>
      </c>
      <c r="KV9">
        <f>IFERROR(__xludf.DUMMYFUNCTION("""COMPUTED_VALUE"""),0.0)</f>
        <v>0</v>
      </c>
      <c r="KW9">
        <f>IFERROR(__xludf.DUMMYFUNCTION("""COMPUTED_VALUE"""),0.0)</f>
        <v>0</v>
      </c>
      <c r="KX9">
        <f>IFERROR(__xludf.DUMMYFUNCTION("""COMPUTED_VALUE"""),0.0)</f>
        <v>0</v>
      </c>
      <c r="KY9">
        <f>IFERROR(__xludf.DUMMYFUNCTION("""COMPUTED_VALUE"""),0.0)</f>
        <v>0</v>
      </c>
      <c r="KZ9">
        <f>IFERROR(__xludf.DUMMYFUNCTION("""COMPUTED_VALUE"""),0.0)</f>
        <v>0</v>
      </c>
      <c r="LA9">
        <f>IFERROR(__xludf.DUMMYFUNCTION("""COMPUTED_VALUE"""),0.0)</f>
        <v>0</v>
      </c>
      <c r="LB9">
        <f>IFERROR(__xludf.DUMMYFUNCTION("""COMPUTED_VALUE"""),0.0)</f>
        <v>0</v>
      </c>
      <c r="LC9">
        <f>IFERROR(__xludf.DUMMYFUNCTION("""COMPUTED_VALUE"""),0.0)</f>
        <v>0</v>
      </c>
      <c r="LD9">
        <f>IFERROR(__xludf.DUMMYFUNCTION("""COMPUTED_VALUE"""),0.0)</f>
        <v>0</v>
      </c>
      <c r="LE9">
        <f>IFERROR(__xludf.DUMMYFUNCTION("""COMPUTED_VALUE"""),0.0)</f>
        <v>0</v>
      </c>
      <c r="LF9">
        <f>IFERROR(__xludf.DUMMYFUNCTION("""COMPUTED_VALUE"""),0.0)</f>
        <v>0</v>
      </c>
      <c r="LG9">
        <f>IFERROR(__xludf.DUMMYFUNCTION("""COMPUTED_VALUE"""),0.0)</f>
        <v>0</v>
      </c>
      <c r="LH9">
        <f>IFERROR(__xludf.DUMMYFUNCTION("""COMPUTED_VALUE"""),0.0)</f>
        <v>0</v>
      </c>
      <c r="LI9">
        <f>IFERROR(__xludf.DUMMYFUNCTION("""COMPUTED_VALUE"""),0.0)</f>
        <v>0</v>
      </c>
      <c r="LJ9">
        <f>IFERROR(__xludf.DUMMYFUNCTION("""COMPUTED_VALUE"""),0.0)</f>
        <v>0</v>
      </c>
      <c r="LK9">
        <f>IFERROR(__xludf.DUMMYFUNCTION("""COMPUTED_VALUE"""),0.0)</f>
        <v>0</v>
      </c>
      <c r="LL9">
        <f>IFERROR(__xludf.DUMMYFUNCTION("""COMPUTED_VALUE"""),0.0)</f>
        <v>0</v>
      </c>
      <c r="LM9">
        <f>IFERROR(__xludf.DUMMYFUNCTION("""COMPUTED_VALUE"""),0.0)</f>
        <v>0</v>
      </c>
      <c r="LN9">
        <f>IFERROR(__xludf.DUMMYFUNCTION("""COMPUTED_VALUE"""),0.0)</f>
        <v>0</v>
      </c>
      <c r="LO9">
        <f>IFERROR(__xludf.DUMMYFUNCTION("""COMPUTED_VALUE"""),0.0)</f>
        <v>0</v>
      </c>
      <c r="LP9">
        <f>IFERROR(__xludf.DUMMYFUNCTION("""COMPUTED_VALUE"""),0.0)</f>
        <v>0</v>
      </c>
      <c r="LQ9">
        <f>IFERROR(__xludf.DUMMYFUNCTION("""COMPUTED_VALUE"""),0.0)</f>
        <v>0</v>
      </c>
      <c r="LR9">
        <f>IFERROR(__xludf.DUMMYFUNCTION("""COMPUTED_VALUE"""),0.0)</f>
        <v>0</v>
      </c>
      <c r="LS9">
        <f>IFERROR(__xludf.DUMMYFUNCTION("""COMPUTED_VALUE"""),0.0)</f>
        <v>0</v>
      </c>
      <c r="LT9">
        <f>IFERROR(__xludf.DUMMYFUNCTION("""COMPUTED_VALUE"""),0.0)</f>
        <v>0</v>
      </c>
      <c r="LU9">
        <f>IFERROR(__xludf.DUMMYFUNCTION("""COMPUTED_VALUE"""),0.0)</f>
        <v>0</v>
      </c>
      <c r="LV9">
        <f>IFERROR(__xludf.DUMMYFUNCTION("""COMPUTED_VALUE"""),0.0)</f>
        <v>0</v>
      </c>
      <c r="LW9">
        <f>IFERROR(__xludf.DUMMYFUNCTION("""COMPUTED_VALUE"""),0.0)</f>
        <v>0</v>
      </c>
      <c r="LX9">
        <f>IFERROR(__xludf.DUMMYFUNCTION("""COMPUTED_VALUE"""),0.0)</f>
        <v>0</v>
      </c>
      <c r="LY9">
        <f>IFERROR(__xludf.DUMMYFUNCTION("""COMPUTED_VALUE"""),0.0)</f>
        <v>0</v>
      </c>
      <c r="LZ9">
        <f>IFERROR(__xludf.DUMMYFUNCTION("""COMPUTED_VALUE"""),0.0)</f>
        <v>0</v>
      </c>
      <c r="MA9">
        <f>IFERROR(__xludf.DUMMYFUNCTION("""COMPUTED_VALUE"""),0.0)</f>
        <v>0</v>
      </c>
      <c r="MB9">
        <f>IFERROR(__xludf.DUMMYFUNCTION("""COMPUTED_VALUE"""),0.0)</f>
        <v>0</v>
      </c>
      <c r="MC9">
        <f>IFERROR(__xludf.DUMMYFUNCTION("""COMPUTED_VALUE"""),0.0)</f>
        <v>0</v>
      </c>
      <c r="MD9">
        <f>IFERROR(__xludf.DUMMYFUNCTION("""COMPUTED_VALUE"""),0.0)</f>
        <v>0</v>
      </c>
      <c r="ME9">
        <f>IFERROR(__xludf.DUMMYFUNCTION("""COMPUTED_VALUE"""),0.0)</f>
        <v>0</v>
      </c>
      <c r="MF9">
        <f>IFERROR(__xludf.DUMMYFUNCTION("""COMPUTED_VALUE"""),0.0)</f>
        <v>0</v>
      </c>
      <c r="MG9">
        <f>IFERROR(__xludf.DUMMYFUNCTION("""COMPUTED_VALUE"""),0.0)</f>
        <v>0</v>
      </c>
      <c r="MH9">
        <f>IFERROR(__xludf.DUMMYFUNCTION("""COMPUTED_VALUE"""),0.0)</f>
        <v>0</v>
      </c>
      <c r="MI9">
        <f>IFERROR(__xludf.DUMMYFUNCTION("""COMPUTED_VALUE"""),0.0)</f>
        <v>0</v>
      </c>
      <c r="MJ9">
        <f>IFERROR(__xludf.DUMMYFUNCTION("""COMPUTED_VALUE"""),0.0)</f>
        <v>0</v>
      </c>
      <c r="MK9">
        <f>IFERROR(__xludf.DUMMYFUNCTION("""COMPUTED_VALUE"""),0.0)</f>
        <v>0</v>
      </c>
      <c r="ML9">
        <f>IFERROR(__xludf.DUMMYFUNCTION("""COMPUTED_VALUE"""),0.0)</f>
        <v>0</v>
      </c>
      <c r="MM9">
        <f>IFERROR(__xludf.DUMMYFUNCTION("""COMPUTED_VALUE"""),0.0)</f>
        <v>0</v>
      </c>
      <c r="MN9">
        <f>IFERROR(__xludf.DUMMYFUNCTION("""COMPUTED_VALUE"""),0.0)</f>
        <v>0</v>
      </c>
      <c r="MO9">
        <f>IFERROR(__xludf.DUMMYFUNCTION("""COMPUTED_VALUE"""),0.0)</f>
        <v>0</v>
      </c>
      <c r="MP9">
        <f>IFERROR(__xludf.DUMMYFUNCTION("""COMPUTED_VALUE"""),0.0)</f>
        <v>0</v>
      </c>
      <c r="MQ9">
        <f>IFERROR(__xludf.DUMMYFUNCTION("""COMPUTED_VALUE"""),0.0)</f>
        <v>0</v>
      </c>
      <c r="MR9" t="str">
        <f>IFERROR(__xludf.DUMMYFUNCTION("""COMPUTED_VALUE"""),"x")</f>
        <v>x</v>
      </c>
      <c r="MS9">
        <f>IFERROR(__xludf.DUMMYFUNCTION("""COMPUTED_VALUE"""),1.0)</f>
        <v>1</v>
      </c>
      <c r="MT9">
        <f>IFERROR(__xludf.DUMMYFUNCTION("""COMPUTED_VALUE"""),1.0)</f>
        <v>1</v>
      </c>
      <c r="MU9">
        <f>IFERROR(__xludf.DUMMYFUNCTION("""COMPUTED_VALUE"""),1.0)</f>
        <v>1</v>
      </c>
      <c r="MV9">
        <f>IFERROR(__xludf.DUMMYFUNCTION("""COMPUTED_VALUE"""),1.0)</f>
        <v>1</v>
      </c>
      <c r="MW9">
        <f>IFERROR(__xludf.DUMMYFUNCTION("""COMPUTED_VALUE"""),1.0)</f>
        <v>1</v>
      </c>
      <c r="MX9">
        <f>IFERROR(__xludf.DUMMYFUNCTION("""COMPUTED_VALUE"""),1.0)</f>
        <v>1</v>
      </c>
      <c r="MY9">
        <f>IFERROR(__xludf.DUMMYFUNCTION("""COMPUTED_VALUE"""),1.0)</f>
        <v>1</v>
      </c>
      <c r="MZ9">
        <f>IFERROR(__xludf.DUMMYFUNCTION("""COMPUTED_VALUE"""),1.0)</f>
        <v>1</v>
      </c>
      <c r="NA9">
        <f>IFERROR(__xludf.DUMMYFUNCTION("""COMPUTED_VALUE"""),1.0)</f>
        <v>1</v>
      </c>
      <c r="NB9">
        <f>IFERROR(__xludf.DUMMYFUNCTION("""COMPUTED_VALUE"""),1.0)</f>
        <v>1</v>
      </c>
      <c r="NC9">
        <f>IFERROR(__xludf.DUMMYFUNCTION("""COMPUTED_VALUE"""),1.0)</f>
        <v>1</v>
      </c>
      <c r="ND9">
        <f>IFERROR(__xludf.DUMMYFUNCTION("""COMPUTED_VALUE"""),1.0)</f>
        <v>1</v>
      </c>
      <c r="NE9">
        <f>IFERROR(__xludf.DUMMYFUNCTION("""COMPUTED_VALUE"""),1.0)</f>
        <v>1</v>
      </c>
      <c r="NF9">
        <f>IFERROR(__xludf.DUMMYFUNCTION("""COMPUTED_VALUE"""),1.0)</f>
        <v>1</v>
      </c>
      <c r="NG9">
        <f>IFERROR(__xludf.DUMMYFUNCTION("""COMPUTED_VALUE"""),1.0)</f>
        <v>1</v>
      </c>
      <c r="NH9">
        <f>IFERROR(__xludf.DUMMYFUNCTION("""COMPUTED_VALUE"""),1.0)</f>
        <v>1</v>
      </c>
      <c r="NI9">
        <f>IFERROR(__xludf.DUMMYFUNCTION("""COMPUTED_VALUE"""),1.0)</f>
        <v>1</v>
      </c>
      <c r="NJ9">
        <f>IFERROR(__xludf.DUMMYFUNCTION("""COMPUTED_VALUE"""),1.0)</f>
        <v>1</v>
      </c>
      <c r="NK9">
        <f>IFERROR(__xludf.DUMMYFUNCTION("""COMPUTED_VALUE"""),1.0)</f>
        <v>1</v>
      </c>
      <c r="NL9">
        <f>IFERROR(__xludf.DUMMYFUNCTION("""COMPUTED_VALUE"""),1.0)</f>
        <v>1</v>
      </c>
      <c r="NM9">
        <f>IFERROR(__xludf.DUMMYFUNCTION("""COMPUTED_VALUE"""),1.0)</f>
        <v>1</v>
      </c>
      <c r="NN9">
        <f>IFERROR(__xludf.DUMMYFUNCTION("""COMPUTED_VALUE"""),1.0)</f>
        <v>1</v>
      </c>
      <c r="NO9">
        <f>IFERROR(__xludf.DUMMYFUNCTION("""COMPUTED_VALUE"""),1.0)</f>
        <v>1</v>
      </c>
      <c r="NP9">
        <f>IFERROR(__xludf.DUMMYFUNCTION("""COMPUTED_VALUE"""),1.0)</f>
        <v>1</v>
      </c>
      <c r="NQ9">
        <f>IFERROR(__xludf.DUMMYFUNCTION("""COMPUTED_VALUE"""),1.0)</f>
        <v>1</v>
      </c>
      <c r="NR9">
        <f>IFERROR(__xludf.DUMMYFUNCTION("""COMPUTED_VALUE"""),1.0)</f>
        <v>1</v>
      </c>
      <c r="NS9">
        <f>IFERROR(__xludf.DUMMYFUNCTION("""COMPUTED_VALUE"""),1.0)</f>
        <v>1</v>
      </c>
      <c r="NT9">
        <f>IFERROR(__xludf.DUMMYFUNCTION("""COMPUTED_VALUE"""),1.0)</f>
        <v>1</v>
      </c>
      <c r="NU9">
        <f>IFERROR(__xludf.DUMMYFUNCTION("""COMPUTED_VALUE"""),1.0)</f>
        <v>1</v>
      </c>
      <c r="NV9">
        <f>IFERROR(__xludf.DUMMYFUNCTION("""COMPUTED_VALUE"""),1.0)</f>
        <v>1</v>
      </c>
      <c r="NW9">
        <f>IFERROR(__xludf.DUMMYFUNCTION("""COMPUTED_VALUE"""),1.0)</f>
        <v>1</v>
      </c>
      <c r="NX9">
        <f>IFERROR(__xludf.DUMMYFUNCTION("""COMPUTED_VALUE"""),1.0)</f>
        <v>1</v>
      </c>
      <c r="NY9">
        <f>IFERROR(__xludf.DUMMYFUNCTION("""COMPUTED_VALUE"""),1.0)</f>
        <v>1</v>
      </c>
      <c r="NZ9">
        <f>IFERROR(__xludf.DUMMYFUNCTION("""COMPUTED_VALUE"""),1.0)</f>
        <v>1</v>
      </c>
      <c r="OA9">
        <f>IFERROR(__xludf.DUMMYFUNCTION("""COMPUTED_VALUE"""),1.0)</f>
        <v>1</v>
      </c>
      <c r="OB9">
        <f>IFERROR(__xludf.DUMMYFUNCTION("""COMPUTED_VALUE"""),0.0)</f>
        <v>0</v>
      </c>
      <c r="OC9">
        <f>IFERROR(__xludf.DUMMYFUNCTION("""COMPUTED_VALUE"""),1.0)</f>
        <v>1</v>
      </c>
      <c r="OD9">
        <f>IFERROR(__xludf.DUMMYFUNCTION("""COMPUTED_VALUE"""),0.0)</f>
        <v>0</v>
      </c>
      <c r="OE9">
        <f>IFERROR(__xludf.DUMMYFUNCTION("""COMPUTED_VALUE"""),0.0)</f>
        <v>0</v>
      </c>
      <c r="OF9">
        <f>IFERROR(__xludf.DUMMYFUNCTION("""COMPUTED_VALUE"""),0.0)</f>
        <v>0</v>
      </c>
      <c r="OG9">
        <f>IFERROR(__xludf.DUMMYFUNCTION("""COMPUTED_VALUE"""),0.0)</f>
        <v>0</v>
      </c>
      <c r="OH9">
        <f>IFERROR(__xludf.DUMMYFUNCTION("""COMPUTED_VALUE"""),0.0)</f>
        <v>0</v>
      </c>
      <c r="OI9">
        <f>IFERROR(__xludf.DUMMYFUNCTION("""COMPUTED_VALUE"""),0.0)</f>
        <v>0</v>
      </c>
      <c r="OJ9">
        <f>IFERROR(__xludf.DUMMYFUNCTION("""COMPUTED_VALUE"""),0.0)</f>
        <v>0</v>
      </c>
      <c r="OK9">
        <f>IFERROR(__xludf.DUMMYFUNCTION("""COMPUTED_VALUE"""),0.0)</f>
        <v>0</v>
      </c>
      <c r="OL9">
        <f>IFERROR(__xludf.DUMMYFUNCTION("""COMPUTED_VALUE"""),0.0)</f>
        <v>0</v>
      </c>
      <c r="OM9">
        <f>IFERROR(__xludf.DUMMYFUNCTION("""COMPUTED_VALUE"""),0.0)</f>
        <v>0</v>
      </c>
      <c r="ON9">
        <f>IFERROR(__xludf.DUMMYFUNCTION("""COMPUTED_VALUE"""),0.0)</f>
        <v>0</v>
      </c>
      <c r="OO9">
        <f>IFERROR(__xludf.DUMMYFUNCTION("""COMPUTED_VALUE"""),0.0)</f>
        <v>0</v>
      </c>
      <c r="OP9">
        <f>IFERROR(__xludf.DUMMYFUNCTION("""COMPUTED_VALUE"""),0.0)</f>
        <v>0</v>
      </c>
      <c r="OQ9">
        <f>IFERROR(__xludf.DUMMYFUNCTION("""COMPUTED_VALUE"""),0.0)</f>
        <v>0</v>
      </c>
      <c r="OR9">
        <f>IFERROR(__xludf.DUMMYFUNCTION("""COMPUTED_VALUE"""),0.0)</f>
        <v>0</v>
      </c>
      <c r="OS9">
        <f>IFERROR(__xludf.DUMMYFUNCTION("""COMPUTED_VALUE"""),0.0)</f>
        <v>0</v>
      </c>
      <c r="OT9">
        <f>IFERROR(__xludf.DUMMYFUNCTION("""COMPUTED_VALUE"""),1.0)</f>
        <v>1</v>
      </c>
      <c r="OU9">
        <f>IFERROR(__xludf.DUMMYFUNCTION("""COMPUTED_VALUE"""),1.0)</f>
        <v>1</v>
      </c>
      <c r="OV9">
        <f>IFERROR(__xludf.DUMMYFUNCTION("""COMPUTED_VALUE"""),0.0)</f>
        <v>0</v>
      </c>
      <c r="OW9">
        <f>IFERROR(__xludf.DUMMYFUNCTION("""COMPUTED_VALUE"""),0.0)</f>
        <v>0</v>
      </c>
      <c r="OX9">
        <f>IFERROR(__xludf.DUMMYFUNCTION("""COMPUTED_VALUE"""),0.0)</f>
        <v>0</v>
      </c>
      <c r="OY9" t="str">
        <f>IFERROR(__xludf.DUMMYFUNCTION("""COMPUTED_VALUE"""),"x")</f>
        <v>x</v>
      </c>
      <c r="OZ9">
        <f>IFERROR(__xludf.DUMMYFUNCTION("""COMPUTED_VALUE"""),17.0)</f>
        <v>17</v>
      </c>
      <c r="PA9">
        <f>IFERROR(__xludf.DUMMYFUNCTION("""COMPUTED_VALUE"""),0.0)</f>
        <v>0</v>
      </c>
      <c r="PB9">
        <f>IFERROR(__xludf.DUMMYFUNCTION("""COMPUTED_VALUE"""),0.0)</f>
        <v>0</v>
      </c>
      <c r="PC9">
        <f>IFERROR(__xludf.DUMMYFUNCTION("""COMPUTED_VALUE"""),0.0)</f>
        <v>0</v>
      </c>
      <c r="PD9" t="str">
        <f>IFERROR(__xludf.DUMMYFUNCTION("""COMPUTED_VALUE"""),"x")</f>
        <v>x</v>
      </c>
      <c r="PE9">
        <f>IFERROR(__xludf.DUMMYFUNCTION("""COMPUTED_VALUE"""),1.0)</f>
        <v>1</v>
      </c>
      <c r="PF9">
        <f>IFERROR(__xludf.DUMMYFUNCTION("""COMPUTED_VALUE"""),1.0)</f>
        <v>1</v>
      </c>
      <c r="PG9">
        <f>IFERROR(__xludf.DUMMYFUNCTION("""COMPUTED_VALUE"""),1.0)</f>
        <v>1</v>
      </c>
      <c r="PH9">
        <f>IFERROR(__xludf.DUMMYFUNCTION("""COMPUTED_VALUE"""),1.0)</f>
        <v>1</v>
      </c>
      <c r="PI9">
        <f>IFERROR(__xludf.DUMMYFUNCTION("""COMPUTED_VALUE"""),1.0)</f>
        <v>1</v>
      </c>
      <c r="PJ9">
        <f>IFERROR(__xludf.DUMMYFUNCTION("""COMPUTED_VALUE"""),1.0)</f>
        <v>1</v>
      </c>
      <c r="PK9">
        <f>IFERROR(__xludf.DUMMYFUNCTION("""COMPUTED_VALUE"""),1.0)</f>
        <v>1</v>
      </c>
      <c r="PL9">
        <f>IFERROR(__xludf.DUMMYFUNCTION("""COMPUTED_VALUE"""),1.0)</f>
        <v>1</v>
      </c>
      <c r="PM9">
        <f>IFERROR(__xludf.DUMMYFUNCTION("""COMPUTED_VALUE"""),1.0)</f>
        <v>1</v>
      </c>
      <c r="PN9">
        <f>IFERROR(__xludf.DUMMYFUNCTION("""COMPUTED_VALUE"""),1.0)</f>
        <v>1</v>
      </c>
      <c r="PO9">
        <f>IFERROR(__xludf.DUMMYFUNCTION("""COMPUTED_VALUE"""),1.0)</f>
        <v>1</v>
      </c>
      <c r="PP9">
        <f>IFERROR(__xludf.DUMMYFUNCTION("""COMPUTED_VALUE"""),1.0)</f>
        <v>1</v>
      </c>
      <c r="PQ9">
        <f>IFERROR(__xludf.DUMMYFUNCTION("""COMPUTED_VALUE"""),1.0)</f>
        <v>1</v>
      </c>
      <c r="PR9">
        <f>IFERROR(__xludf.DUMMYFUNCTION("""COMPUTED_VALUE"""),1.0)</f>
        <v>1</v>
      </c>
      <c r="PS9">
        <f>IFERROR(__xludf.DUMMYFUNCTION("""COMPUTED_VALUE"""),1.0)</f>
        <v>1</v>
      </c>
      <c r="PT9">
        <f>IFERROR(__xludf.DUMMYFUNCTION("""COMPUTED_VALUE"""),1.0)</f>
        <v>1</v>
      </c>
      <c r="PU9">
        <f>IFERROR(__xludf.DUMMYFUNCTION("""COMPUTED_VALUE"""),1.0)</f>
        <v>1</v>
      </c>
      <c r="PV9">
        <f>IFERROR(__xludf.DUMMYFUNCTION("""COMPUTED_VALUE"""),1.0)</f>
        <v>1</v>
      </c>
      <c r="PW9">
        <f>IFERROR(__xludf.DUMMYFUNCTION("""COMPUTED_VALUE"""),1.0)</f>
        <v>1</v>
      </c>
      <c r="PX9">
        <f>IFERROR(__xludf.DUMMYFUNCTION("""COMPUTED_VALUE"""),1.0)</f>
        <v>1</v>
      </c>
      <c r="PY9">
        <f>IFERROR(__xludf.DUMMYFUNCTION("""COMPUTED_VALUE"""),1.0)</f>
        <v>1</v>
      </c>
      <c r="PZ9">
        <f>IFERROR(__xludf.DUMMYFUNCTION("""COMPUTED_VALUE"""),1.0)</f>
        <v>1</v>
      </c>
      <c r="QA9">
        <f>IFERROR(__xludf.DUMMYFUNCTION("""COMPUTED_VALUE"""),1.0)</f>
        <v>1</v>
      </c>
      <c r="QB9">
        <f>IFERROR(__xludf.DUMMYFUNCTION("""COMPUTED_VALUE"""),1.0)</f>
        <v>1</v>
      </c>
      <c r="QC9">
        <f>IFERROR(__xludf.DUMMYFUNCTION("""COMPUTED_VALUE"""),1.0)</f>
        <v>1</v>
      </c>
      <c r="QD9">
        <f>IFERROR(__xludf.DUMMYFUNCTION("""COMPUTED_VALUE"""),1.0)</f>
        <v>1</v>
      </c>
      <c r="QE9">
        <f>IFERROR(__xludf.DUMMYFUNCTION("""COMPUTED_VALUE"""),1.0)</f>
        <v>1</v>
      </c>
      <c r="QF9">
        <f>IFERROR(__xludf.DUMMYFUNCTION("""COMPUTED_VALUE"""),1.0)</f>
        <v>1</v>
      </c>
      <c r="QG9">
        <f>IFERROR(__xludf.DUMMYFUNCTION("""COMPUTED_VALUE"""),1.0)</f>
        <v>1</v>
      </c>
      <c r="QH9">
        <f>IFERROR(__xludf.DUMMYFUNCTION("""COMPUTED_VALUE"""),1.0)</f>
        <v>1</v>
      </c>
      <c r="QI9">
        <f>IFERROR(__xludf.DUMMYFUNCTION("""COMPUTED_VALUE"""),1.0)</f>
        <v>1</v>
      </c>
      <c r="QJ9">
        <f>IFERROR(__xludf.DUMMYFUNCTION("""COMPUTED_VALUE"""),1.0)</f>
        <v>1</v>
      </c>
      <c r="QK9">
        <f>IFERROR(__xludf.DUMMYFUNCTION("""COMPUTED_VALUE"""),1.0)</f>
        <v>1</v>
      </c>
      <c r="QL9">
        <f>IFERROR(__xludf.DUMMYFUNCTION("""COMPUTED_VALUE"""),1.0)</f>
        <v>1</v>
      </c>
      <c r="QM9">
        <f>IFERROR(__xludf.DUMMYFUNCTION("""COMPUTED_VALUE"""),0.0)</f>
        <v>0</v>
      </c>
      <c r="QN9">
        <f>IFERROR(__xludf.DUMMYFUNCTION("""COMPUTED_VALUE"""),0.0)</f>
        <v>0</v>
      </c>
      <c r="QO9">
        <f>IFERROR(__xludf.DUMMYFUNCTION("""COMPUTED_VALUE"""),0.0)</f>
        <v>0</v>
      </c>
      <c r="QP9">
        <f>IFERROR(__xludf.DUMMYFUNCTION("""COMPUTED_VALUE"""),0.0)</f>
        <v>0</v>
      </c>
      <c r="QQ9">
        <f>IFERROR(__xludf.DUMMYFUNCTION("""COMPUTED_VALUE"""),0.0)</f>
        <v>0</v>
      </c>
      <c r="QR9">
        <f>IFERROR(__xludf.DUMMYFUNCTION("""COMPUTED_VALUE"""),0.0)</f>
        <v>0</v>
      </c>
      <c r="QS9">
        <f>IFERROR(__xludf.DUMMYFUNCTION("""COMPUTED_VALUE"""),0.0)</f>
        <v>0</v>
      </c>
      <c r="QT9">
        <f>IFERROR(__xludf.DUMMYFUNCTION("""COMPUTED_VALUE"""),0.0)</f>
        <v>0</v>
      </c>
      <c r="QU9">
        <f>IFERROR(__xludf.DUMMYFUNCTION("""COMPUTED_VALUE"""),0.0)</f>
        <v>0</v>
      </c>
      <c r="QV9">
        <f>IFERROR(__xludf.DUMMYFUNCTION("""COMPUTED_VALUE"""),0.0)</f>
        <v>0</v>
      </c>
      <c r="QW9">
        <f>IFERROR(__xludf.DUMMYFUNCTION("""COMPUTED_VALUE"""),0.0)</f>
        <v>0</v>
      </c>
      <c r="QX9">
        <f>IFERROR(__xludf.DUMMYFUNCTION("""COMPUTED_VALUE"""),0.0)</f>
        <v>0</v>
      </c>
      <c r="QY9">
        <f>IFERROR(__xludf.DUMMYFUNCTION("""COMPUTED_VALUE"""),0.0)</f>
        <v>0</v>
      </c>
      <c r="QZ9">
        <f>IFERROR(__xludf.DUMMYFUNCTION("""COMPUTED_VALUE"""),0.0)</f>
        <v>0</v>
      </c>
      <c r="RA9">
        <f>IFERROR(__xludf.DUMMYFUNCTION("""COMPUTED_VALUE"""),0.0)</f>
        <v>0</v>
      </c>
      <c r="RB9">
        <f>IFERROR(__xludf.DUMMYFUNCTION("""COMPUTED_VALUE"""),0.0)</f>
        <v>0</v>
      </c>
      <c r="RC9">
        <f>IFERROR(__xludf.DUMMYFUNCTION("""COMPUTED_VALUE"""),0.0)</f>
        <v>0</v>
      </c>
      <c r="RD9">
        <f>IFERROR(__xludf.DUMMYFUNCTION("""COMPUTED_VALUE"""),0.0)</f>
        <v>0</v>
      </c>
      <c r="RE9">
        <f>IFERROR(__xludf.DUMMYFUNCTION("""COMPUTED_VALUE"""),0.0)</f>
        <v>0</v>
      </c>
      <c r="RF9">
        <f>IFERROR(__xludf.DUMMYFUNCTION("""COMPUTED_VALUE"""),0.0)</f>
        <v>0</v>
      </c>
      <c r="RG9">
        <f>IFERROR(__xludf.DUMMYFUNCTION("""COMPUTED_VALUE"""),0.0)</f>
        <v>0</v>
      </c>
      <c r="RH9">
        <f>IFERROR(__xludf.DUMMYFUNCTION("""COMPUTED_VALUE"""),0.0)</f>
        <v>0</v>
      </c>
      <c r="RI9">
        <f>IFERROR(__xludf.DUMMYFUNCTION("""COMPUTED_VALUE"""),0.0)</f>
        <v>0</v>
      </c>
      <c r="RJ9" t="str">
        <f>IFERROR(__xludf.DUMMYFUNCTION("""COMPUTED_VALUE"""),"x")</f>
        <v>x</v>
      </c>
      <c r="RK9">
        <f>IFERROR(__xludf.DUMMYFUNCTION("""COMPUTED_VALUE"""),1.0)</f>
        <v>1</v>
      </c>
      <c r="RL9">
        <f>IFERROR(__xludf.DUMMYFUNCTION("""COMPUTED_VALUE"""),1.0)</f>
        <v>1</v>
      </c>
      <c r="RM9">
        <f>IFERROR(__xludf.DUMMYFUNCTION("""COMPUTED_VALUE"""),1.0)</f>
        <v>1</v>
      </c>
      <c r="RN9">
        <f>IFERROR(__xludf.DUMMYFUNCTION("""COMPUTED_VALUE"""),1.0)</f>
        <v>1</v>
      </c>
      <c r="RO9">
        <f>IFERROR(__xludf.DUMMYFUNCTION("""COMPUTED_VALUE"""),1.0)</f>
        <v>1</v>
      </c>
      <c r="RP9">
        <f>IFERROR(__xludf.DUMMYFUNCTION("""COMPUTED_VALUE"""),1.0)</f>
        <v>1</v>
      </c>
      <c r="RQ9">
        <f>IFERROR(__xludf.DUMMYFUNCTION("""COMPUTED_VALUE"""),1.0)</f>
        <v>1</v>
      </c>
      <c r="RR9">
        <f>IFERROR(__xludf.DUMMYFUNCTION("""COMPUTED_VALUE"""),1.0)</f>
        <v>1</v>
      </c>
      <c r="RS9">
        <f>IFERROR(__xludf.DUMMYFUNCTION("""COMPUTED_VALUE"""),1.0)</f>
        <v>1</v>
      </c>
      <c r="RT9">
        <f>IFERROR(__xludf.DUMMYFUNCTION("""COMPUTED_VALUE"""),1.0)</f>
        <v>1</v>
      </c>
      <c r="RU9">
        <f>IFERROR(__xludf.DUMMYFUNCTION("""COMPUTED_VALUE"""),1.0)</f>
        <v>1</v>
      </c>
      <c r="RV9">
        <f>IFERROR(__xludf.DUMMYFUNCTION("""COMPUTED_VALUE"""),0.0)</f>
        <v>0</v>
      </c>
      <c r="RW9">
        <f>IFERROR(__xludf.DUMMYFUNCTION("""COMPUTED_VALUE"""),0.0)</f>
        <v>0</v>
      </c>
      <c r="RX9">
        <f>IFERROR(__xludf.DUMMYFUNCTION("""COMPUTED_VALUE"""),0.0)</f>
        <v>0</v>
      </c>
      <c r="RY9">
        <f>IFERROR(__xludf.DUMMYFUNCTION("""COMPUTED_VALUE"""),0.0)</f>
        <v>0</v>
      </c>
      <c r="RZ9">
        <f>IFERROR(__xludf.DUMMYFUNCTION("""COMPUTED_VALUE"""),0.0)</f>
        <v>0</v>
      </c>
      <c r="SA9">
        <f>IFERROR(__xludf.DUMMYFUNCTION("""COMPUTED_VALUE"""),0.0)</f>
        <v>0</v>
      </c>
      <c r="SB9">
        <f>IFERROR(__xludf.DUMMYFUNCTION("""COMPUTED_VALUE"""),0.0)</f>
        <v>0</v>
      </c>
      <c r="SC9">
        <f>IFERROR(__xludf.DUMMYFUNCTION("""COMPUTED_VALUE"""),1.0)</f>
        <v>1</v>
      </c>
      <c r="SD9">
        <f>IFERROR(__xludf.DUMMYFUNCTION("""COMPUTED_VALUE"""),1.0)</f>
        <v>1</v>
      </c>
      <c r="SE9">
        <f>IFERROR(__xludf.DUMMYFUNCTION("""COMPUTED_VALUE"""),0.0)</f>
        <v>0</v>
      </c>
      <c r="SF9">
        <f>IFERROR(__xludf.DUMMYFUNCTION("""COMPUTED_VALUE"""),0.0)</f>
        <v>0</v>
      </c>
      <c r="SG9">
        <f>IFERROR(__xludf.DUMMYFUNCTION("""COMPUTED_VALUE"""),0.0)</f>
        <v>0</v>
      </c>
      <c r="SH9">
        <f>IFERROR(__xludf.DUMMYFUNCTION("""COMPUTED_VALUE"""),0.0)</f>
        <v>0</v>
      </c>
      <c r="SI9">
        <f>IFERROR(__xludf.DUMMYFUNCTION("""COMPUTED_VALUE"""),0.0)</f>
        <v>0</v>
      </c>
      <c r="SJ9">
        <f>IFERROR(__xludf.DUMMYFUNCTION("""COMPUTED_VALUE"""),0.0)</f>
        <v>0</v>
      </c>
      <c r="SK9">
        <f>IFERROR(__xludf.DUMMYFUNCTION("""COMPUTED_VALUE"""),0.0)</f>
        <v>0</v>
      </c>
      <c r="SL9">
        <f>IFERROR(__xludf.DUMMYFUNCTION("""COMPUTED_VALUE"""),0.0)</f>
        <v>0</v>
      </c>
      <c r="SM9">
        <f>IFERROR(__xludf.DUMMYFUNCTION("""COMPUTED_VALUE"""),0.0)</f>
        <v>0</v>
      </c>
      <c r="SN9">
        <f>IFERROR(__xludf.DUMMYFUNCTION("""COMPUTED_VALUE"""),0.0)</f>
        <v>0</v>
      </c>
      <c r="SO9">
        <f>IFERROR(__xludf.DUMMYFUNCTION("""COMPUTED_VALUE"""),0.0)</f>
        <v>0</v>
      </c>
      <c r="SP9">
        <f>IFERROR(__xludf.DUMMYFUNCTION("""COMPUTED_VALUE"""),0.0)</f>
        <v>0</v>
      </c>
      <c r="SQ9">
        <f>IFERROR(__xludf.DUMMYFUNCTION("""COMPUTED_VALUE"""),0.0)</f>
        <v>0</v>
      </c>
      <c r="SR9">
        <f>IFERROR(__xludf.DUMMYFUNCTION("""COMPUTED_VALUE"""),0.0)</f>
        <v>0</v>
      </c>
      <c r="SS9">
        <f>IFERROR(__xludf.DUMMYFUNCTION("""COMPUTED_VALUE"""),0.0)</f>
        <v>0</v>
      </c>
      <c r="ST9">
        <f>IFERROR(__xludf.DUMMYFUNCTION("""COMPUTED_VALUE"""),0.0)</f>
        <v>0</v>
      </c>
      <c r="SU9">
        <f>IFERROR(__xludf.DUMMYFUNCTION("""COMPUTED_VALUE"""),0.0)</f>
        <v>0</v>
      </c>
      <c r="SV9">
        <f>IFERROR(__xludf.DUMMYFUNCTION("""COMPUTED_VALUE"""),0.0)</f>
        <v>0</v>
      </c>
      <c r="SW9">
        <f>IFERROR(__xludf.DUMMYFUNCTION("""COMPUTED_VALUE"""),0.0)</f>
        <v>0</v>
      </c>
      <c r="SX9">
        <f>IFERROR(__xludf.DUMMYFUNCTION("""COMPUTED_VALUE"""),0.0)</f>
        <v>0</v>
      </c>
      <c r="SY9">
        <f>IFERROR(__xludf.DUMMYFUNCTION("""COMPUTED_VALUE"""),0.0)</f>
        <v>0</v>
      </c>
      <c r="SZ9">
        <f>IFERROR(__xludf.DUMMYFUNCTION("""COMPUTED_VALUE"""),0.0)</f>
        <v>0</v>
      </c>
      <c r="TA9">
        <f>IFERROR(__xludf.DUMMYFUNCTION("""COMPUTED_VALUE"""),0.0)</f>
        <v>0</v>
      </c>
      <c r="TB9">
        <f>IFERROR(__xludf.DUMMYFUNCTION("""COMPUTED_VALUE"""),0.0)</f>
        <v>0</v>
      </c>
      <c r="TC9">
        <f>IFERROR(__xludf.DUMMYFUNCTION("""COMPUTED_VALUE"""),0.0)</f>
        <v>0</v>
      </c>
    </row>
    <row r="10">
      <c r="A10">
        <f>IFERROR(__xludf.DUMMYFUNCTION("""COMPUTED_VALUE"""),9.0)</f>
        <v>9</v>
      </c>
      <c r="B10" t="str">
        <f>IFERROR(__xludf.DUMMYFUNCTION("""COMPUTED_VALUE"""),"Pajaraja ")</f>
        <v>Pajaraja </v>
      </c>
      <c r="C10" t="str">
        <f>IFERROR(__xludf.DUMMYFUNCTION("""COMPUTED_VALUE"""),"Pavle")</f>
        <v>Pavle</v>
      </c>
      <c r="D10" t="str">
        <f>IFERROR(__xludf.DUMMYFUNCTION("""COMPUTED_VALUE"""),"Martinovic")</f>
        <v>Martinovic</v>
      </c>
      <c r="E10">
        <f>IFERROR(__xludf.DUMMYFUNCTION("""COMPUTED_VALUE"""),229.0)</f>
        <v>229</v>
      </c>
      <c r="F10" t="str">
        <f>IFERROR(__xludf.DUMMYFUNCTION("""COMPUTED_VALUE"""),"ODOBREN")</f>
        <v>ODOBREN</v>
      </c>
      <c r="G10" t="str">
        <f>IFERROR(__xludf.DUMMYFUNCTION("""COMPUTED_VALUE"""),"Stari grad")</f>
        <v>Stari grad</v>
      </c>
      <c r="H10" t="str">
        <f>IFERROR(__xludf.DUMMYFUNCTION("""COMPUTED_VALUE"""),"Matematička gimnazija")</f>
        <v>Matematička gimnazija</v>
      </c>
      <c r="I10" t="str">
        <f>IFERROR(__xludf.DUMMYFUNCTION("""COMPUTED_VALUE"""),"IV")</f>
        <v>IV</v>
      </c>
      <c r="J10" t="str">
        <f>IFERROR(__xludf.DUMMYFUNCTION("""COMPUTED_VALUE"""),"A")</f>
        <v>A</v>
      </c>
      <c r="L10" t="str">
        <f>IFERROR(__xludf.DUMMYFUNCTION("""COMPUTED_VALUE"""),"x")</f>
        <v>x</v>
      </c>
      <c r="M10">
        <f>IFERROR(__xludf.DUMMYFUNCTION("""COMPUTED_VALUE"""),100.0)</f>
        <v>100</v>
      </c>
      <c r="N10">
        <f>IFERROR(__xludf.DUMMYFUNCTION("""COMPUTED_VALUE"""),25.0)</f>
        <v>25</v>
      </c>
      <c r="O10">
        <f>IFERROR(__xludf.DUMMYFUNCTION("""COMPUTED_VALUE"""),14.0)</f>
        <v>14</v>
      </c>
      <c r="P10" t="str">
        <f>IFERROR(__xludf.DUMMYFUNCTION("""COMPUTED_VALUE"""),"x")</f>
        <v>x</v>
      </c>
      <c r="Q10">
        <f>IFERROR(__xludf.DUMMYFUNCTION("""COMPUTED_VALUE"""),25.0)</f>
        <v>25</v>
      </c>
      <c r="R10">
        <f>IFERROR(__xludf.DUMMYFUNCTION("""COMPUTED_VALUE"""),16.0)</f>
        <v>16</v>
      </c>
      <c r="S10">
        <f>IFERROR(__xludf.DUMMYFUNCTION("""COMPUTED_VALUE"""),49.0)</f>
        <v>49</v>
      </c>
      <c r="T10" t="str">
        <f>IFERROR(__xludf.DUMMYFUNCTION("""COMPUTED_VALUE"""),"x")</f>
        <v>x</v>
      </c>
      <c r="U10" t="str">
        <f>IFERROR(__xludf.DUMMYFUNCTION("""COMPUTED_VALUE"""),"x")</f>
        <v>x</v>
      </c>
      <c r="V10" t="str">
        <f>IFERROR(__xludf.DUMMYFUNCTION("""COMPUTED_VALUE"""),"OK")</f>
        <v>OK</v>
      </c>
      <c r="W10" t="str">
        <f>IFERROR(__xludf.DUMMYFUNCTION("""COMPUTED_VALUE"""),"OK")</f>
        <v>OK</v>
      </c>
      <c r="X10" t="str">
        <f>IFERROR(__xludf.DUMMYFUNCTION("""COMPUTED_VALUE"""),"OK")</f>
        <v>OK</v>
      </c>
      <c r="Y10" t="str">
        <f>IFERROR(__xludf.DUMMYFUNCTION("""COMPUTED_VALUE"""),"OK")</f>
        <v>OK</v>
      </c>
      <c r="Z10" t="str">
        <f>IFERROR(__xludf.DUMMYFUNCTION("""COMPUTED_VALUE"""),"OK")</f>
        <v>OK</v>
      </c>
      <c r="AA10" t="str">
        <f>IFERROR(__xludf.DUMMYFUNCTION("""COMPUTED_VALUE"""),"OK")</f>
        <v>OK</v>
      </c>
      <c r="AB10" t="str">
        <f>IFERROR(__xludf.DUMMYFUNCTION("""COMPUTED_VALUE"""),"OK")</f>
        <v>OK</v>
      </c>
      <c r="AC10" t="str">
        <f>IFERROR(__xludf.DUMMYFUNCTION("""COMPUTED_VALUE"""),"OK")</f>
        <v>OK</v>
      </c>
      <c r="AD10" t="str">
        <f>IFERROR(__xludf.DUMMYFUNCTION("""COMPUTED_VALUE"""),"OK")</f>
        <v>OK</v>
      </c>
      <c r="AE10" t="str">
        <f>IFERROR(__xludf.DUMMYFUNCTION("""COMPUTED_VALUE"""),"OK")</f>
        <v>OK</v>
      </c>
      <c r="AF10" t="str">
        <f>IFERROR(__xludf.DUMMYFUNCTION("""COMPUTED_VALUE"""),"OK")</f>
        <v>OK</v>
      </c>
      <c r="AG10" t="str">
        <f>IFERROR(__xludf.DUMMYFUNCTION("""COMPUTED_VALUE"""),"OK")</f>
        <v>OK</v>
      </c>
      <c r="AH10" t="str">
        <f>IFERROR(__xludf.DUMMYFUNCTION("""COMPUTED_VALUE"""),"OK")</f>
        <v>OK</v>
      </c>
      <c r="AI10" t="str">
        <f>IFERROR(__xludf.DUMMYFUNCTION("""COMPUTED_VALUE"""),"OK")</f>
        <v>OK</v>
      </c>
      <c r="AJ10" t="str">
        <f>IFERROR(__xludf.DUMMYFUNCTION("""COMPUTED_VALUE"""),"OK")</f>
        <v>OK</v>
      </c>
      <c r="AK10" t="str">
        <f>IFERROR(__xludf.DUMMYFUNCTION("""COMPUTED_VALUE"""),"OK")</f>
        <v>OK</v>
      </c>
      <c r="AL10" t="str">
        <f>IFERROR(__xludf.DUMMYFUNCTION("""COMPUTED_VALUE"""),"OK")</f>
        <v>OK</v>
      </c>
      <c r="AM10" t="str">
        <f>IFERROR(__xludf.DUMMYFUNCTION("""COMPUTED_VALUE"""),"OK")</f>
        <v>OK</v>
      </c>
      <c r="AN10" t="str">
        <f>IFERROR(__xludf.DUMMYFUNCTION("""COMPUTED_VALUE"""),"OK")</f>
        <v>OK</v>
      </c>
      <c r="AO10" t="str">
        <f>IFERROR(__xludf.DUMMYFUNCTION("""COMPUTED_VALUE"""),"OK")</f>
        <v>OK</v>
      </c>
      <c r="AP10" t="str">
        <f>IFERROR(__xludf.DUMMYFUNCTION("""COMPUTED_VALUE"""),"x")</f>
        <v>x</v>
      </c>
      <c r="AQ10" t="str">
        <f>IFERROR(__xludf.DUMMYFUNCTION("""COMPUTED_VALUE"""),"OK")</f>
        <v>OK</v>
      </c>
      <c r="AR10" t="str">
        <f>IFERROR(__xludf.DUMMYFUNCTION("""COMPUTED_VALUE"""),"OK")</f>
        <v>OK</v>
      </c>
      <c r="AS10" t="str">
        <f>IFERROR(__xludf.DUMMYFUNCTION("""COMPUTED_VALUE"""),"OK")</f>
        <v>OK</v>
      </c>
      <c r="AT10" t="str">
        <f>IFERROR(__xludf.DUMMYFUNCTION("""COMPUTED_VALUE"""),"OK")</f>
        <v>OK</v>
      </c>
      <c r="AU10" t="str">
        <f>IFERROR(__xludf.DUMMYFUNCTION("""COMPUTED_VALUE"""),"OK")</f>
        <v>OK</v>
      </c>
      <c r="AV10" t="str">
        <f>IFERROR(__xludf.DUMMYFUNCTION("""COMPUTED_VALUE"""),"OK")</f>
        <v>OK</v>
      </c>
      <c r="AW10" t="str">
        <f>IFERROR(__xludf.DUMMYFUNCTION("""COMPUTED_VALUE"""),"OK")</f>
        <v>OK</v>
      </c>
      <c r="AX10" t="str">
        <f>IFERROR(__xludf.DUMMYFUNCTION("""COMPUTED_VALUE"""),"OK")</f>
        <v>OK</v>
      </c>
      <c r="AY10" t="str">
        <f>IFERROR(__xludf.DUMMYFUNCTION("""COMPUTED_VALUE"""),"OK")</f>
        <v>OK</v>
      </c>
      <c r="AZ10" t="str">
        <f>IFERROR(__xludf.DUMMYFUNCTION("""COMPUTED_VALUE"""),"OK")</f>
        <v>OK</v>
      </c>
      <c r="BA10" t="str">
        <f>IFERROR(__xludf.DUMMYFUNCTION("""COMPUTED_VALUE"""),"OK")</f>
        <v>OK</v>
      </c>
      <c r="BB10" t="str">
        <f>IFERROR(__xludf.DUMMYFUNCTION("""COMPUTED_VALUE"""),"OK")</f>
        <v>OK</v>
      </c>
      <c r="BC10" t="str">
        <f>IFERROR(__xludf.DUMMYFUNCTION("""COMPUTED_VALUE"""),"OK")</f>
        <v>OK</v>
      </c>
      <c r="BD10" t="str">
        <f>IFERROR(__xludf.DUMMYFUNCTION("""COMPUTED_VALUE"""),"WA")</f>
        <v>WA</v>
      </c>
      <c r="BE10" t="str">
        <f>IFERROR(__xludf.DUMMYFUNCTION("""COMPUTED_VALUE"""),"WA")</f>
        <v>WA</v>
      </c>
      <c r="BF10" t="str">
        <f>IFERROR(__xludf.DUMMYFUNCTION("""COMPUTED_VALUE"""),"WA")</f>
        <v>WA</v>
      </c>
      <c r="BG10" t="str">
        <f>IFERROR(__xludf.DUMMYFUNCTION("""COMPUTED_VALUE"""),"WA")</f>
        <v>WA</v>
      </c>
      <c r="BH10" t="str">
        <f>IFERROR(__xludf.DUMMYFUNCTION("""COMPUTED_VALUE"""),"WA")</f>
        <v>WA</v>
      </c>
      <c r="BI10" t="str">
        <f>IFERROR(__xludf.DUMMYFUNCTION("""COMPUTED_VALUE"""),"WA")</f>
        <v>WA</v>
      </c>
      <c r="BJ10" t="str">
        <f>IFERROR(__xludf.DUMMYFUNCTION("""COMPUTED_VALUE"""),"WA")</f>
        <v>WA</v>
      </c>
      <c r="BK10" t="str">
        <f>IFERROR(__xludf.DUMMYFUNCTION("""COMPUTED_VALUE"""),"WA")</f>
        <v>WA</v>
      </c>
      <c r="BL10" t="str">
        <f>IFERROR(__xludf.DUMMYFUNCTION("""COMPUTED_VALUE"""),"WA")</f>
        <v>WA</v>
      </c>
      <c r="BM10" t="str">
        <f>IFERROR(__xludf.DUMMYFUNCTION("""COMPUTED_VALUE"""),"WA")</f>
        <v>WA</v>
      </c>
      <c r="BN10" t="str">
        <f>IFERROR(__xludf.DUMMYFUNCTION("""COMPUTED_VALUE"""),"OK")</f>
        <v>OK</v>
      </c>
      <c r="BO10" t="str">
        <f>IFERROR(__xludf.DUMMYFUNCTION("""COMPUTED_VALUE"""),"OK")</f>
        <v>OK</v>
      </c>
      <c r="BP10" t="str">
        <f>IFERROR(__xludf.DUMMYFUNCTION("""COMPUTED_VALUE"""),"WA")</f>
        <v>WA</v>
      </c>
      <c r="BQ10" t="str">
        <f>IFERROR(__xludf.DUMMYFUNCTION("""COMPUTED_VALUE"""),"WA")</f>
        <v>WA</v>
      </c>
      <c r="BR10" t="str">
        <f>IFERROR(__xludf.DUMMYFUNCTION("""COMPUTED_VALUE"""),"WA")</f>
        <v>WA</v>
      </c>
      <c r="BS10" t="str">
        <f>IFERROR(__xludf.DUMMYFUNCTION("""COMPUTED_VALUE"""),"WA")</f>
        <v>WA</v>
      </c>
      <c r="BT10" t="str">
        <f>IFERROR(__xludf.DUMMYFUNCTION("""COMPUTED_VALUE"""),"WA")</f>
        <v>WA</v>
      </c>
      <c r="BU10" t="str">
        <f>IFERROR(__xludf.DUMMYFUNCTION("""COMPUTED_VALUE"""),"WA")</f>
        <v>WA</v>
      </c>
      <c r="BV10" t="str">
        <f>IFERROR(__xludf.DUMMYFUNCTION("""COMPUTED_VALUE"""),"WA")</f>
        <v>WA</v>
      </c>
      <c r="BW10" t="str">
        <f>IFERROR(__xludf.DUMMYFUNCTION("""COMPUTED_VALUE"""),"WA")</f>
        <v>WA</v>
      </c>
      <c r="BX10" t="str">
        <f>IFERROR(__xludf.DUMMYFUNCTION("""COMPUTED_VALUE"""),"WA")</f>
        <v>WA</v>
      </c>
      <c r="BY10" t="str">
        <f>IFERROR(__xludf.DUMMYFUNCTION("""COMPUTED_VALUE"""),"WA")</f>
        <v>WA</v>
      </c>
      <c r="BZ10" t="str">
        <f>IFERROR(__xludf.DUMMYFUNCTION("""COMPUTED_VALUE"""),"OK")</f>
        <v>OK</v>
      </c>
      <c r="CA10" t="str">
        <f>IFERROR(__xludf.DUMMYFUNCTION("""COMPUTED_VALUE"""),"OK")</f>
        <v>OK</v>
      </c>
      <c r="CB10" t="str">
        <f>IFERROR(__xludf.DUMMYFUNCTION("""COMPUTED_VALUE"""),"WA")</f>
        <v>WA</v>
      </c>
      <c r="CC10" t="str">
        <f>IFERROR(__xludf.DUMMYFUNCTION("""COMPUTED_VALUE"""),"WA")</f>
        <v>WA</v>
      </c>
      <c r="CD10" t="str">
        <f>IFERROR(__xludf.DUMMYFUNCTION("""COMPUTED_VALUE"""),"WA")</f>
        <v>WA</v>
      </c>
      <c r="CE10" t="str">
        <f>IFERROR(__xludf.DUMMYFUNCTION("""COMPUTED_VALUE"""),"WA")</f>
        <v>WA</v>
      </c>
      <c r="CF10" t="str">
        <f>IFERROR(__xludf.DUMMYFUNCTION("""COMPUTED_VALUE"""),"WA")</f>
        <v>WA</v>
      </c>
      <c r="CG10" t="str">
        <f>IFERROR(__xludf.DUMMYFUNCTION("""COMPUTED_VALUE"""),"WA")</f>
        <v>WA</v>
      </c>
      <c r="CH10" t="str">
        <f>IFERROR(__xludf.DUMMYFUNCTION("""COMPUTED_VALUE"""),"WA")</f>
        <v>WA</v>
      </c>
      <c r="CI10" t="str">
        <f>IFERROR(__xludf.DUMMYFUNCTION("""COMPUTED_VALUE"""),"WA")</f>
        <v>WA</v>
      </c>
      <c r="CJ10" t="str">
        <f>IFERROR(__xludf.DUMMYFUNCTION("""COMPUTED_VALUE"""),"WA")</f>
        <v>WA</v>
      </c>
      <c r="CK10" t="str">
        <f>IFERROR(__xludf.DUMMYFUNCTION("""COMPUTED_VALUE"""),"WA")</f>
        <v>WA</v>
      </c>
      <c r="CL10" t="str">
        <f>IFERROR(__xludf.DUMMYFUNCTION("""COMPUTED_VALUE"""),"OK")</f>
        <v>OK</v>
      </c>
      <c r="CM10" t="str">
        <f>IFERROR(__xludf.DUMMYFUNCTION("""COMPUTED_VALUE"""),"OK")</f>
        <v>OK</v>
      </c>
      <c r="CN10" t="str">
        <f>IFERROR(__xludf.DUMMYFUNCTION("""COMPUTED_VALUE"""),"WA")</f>
        <v>WA</v>
      </c>
      <c r="CO10" t="str">
        <f>IFERROR(__xludf.DUMMYFUNCTION("""COMPUTED_VALUE"""),"WA")</f>
        <v>WA</v>
      </c>
      <c r="CP10" t="str">
        <f>IFERROR(__xludf.DUMMYFUNCTION("""COMPUTED_VALUE"""),"WA")</f>
        <v>WA</v>
      </c>
      <c r="CQ10" t="str">
        <f>IFERROR(__xludf.DUMMYFUNCTION("""COMPUTED_VALUE"""),"WA")</f>
        <v>WA</v>
      </c>
      <c r="CR10" t="str">
        <f>IFERROR(__xludf.DUMMYFUNCTION("""COMPUTED_VALUE"""),"WA")</f>
        <v>WA</v>
      </c>
      <c r="CS10" t="str">
        <f>IFERROR(__xludf.DUMMYFUNCTION("""COMPUTED_VALUE"""),"WA")</f>
        <v>WA</v>
      </c>
      <c r="CT10" t="str">
        <f>IFERROR(__xludf.DUMMYFUNCTION("""COMPUTED_VALUE"""),"WA")</f>
        <v>WA</v>
      </c>
      <c r="CU10" t="str">
        <f>IFERROR(__xludf.DUMMYFUNCTION("""COMPUTED_VALUE"""),"WA")</f>
        <v>WA</v>
      </c>
      <c r="CV10" t="str">
        <f>IFERROR(__xludf.DUMMYFUNCTION("""COMPUTED_VALUE"""),"WA")</f>
        <v>WA</v>
      </c>
      <c r="CW10" t="str">
        <f>IFERROR(__xludf.DUMMYFUNCTION("""COMPUTED_VALUE"""),"WA")</f>
        <v>WA</v>
      </c>
      <c r="CX10" t="str">
        <f>IFERROR(__xludf.DUMMYFUNCTION("""COMPUTED_VALUE"""),"OK")</f>
        <v>OK</v>
      </c>
      <c r="CY10" t="str">
        <f>IFERROR(__xludf.DUMMYFUNCTION("""COMPUTED_VALUE"""),"OK")</f>
        <v>OK</v>
      </c>
      <c r="CZ10" t="str">
        <f>IFERROR(__xludf.DUMMYFUNCTION("""COMPUTED_VALUE"""),"x")</f>
        <v>x</v>
      </c>
      <c r="DA10" t="str">
        <f>IFERROR(__xludf.DUMMYFUNCTION("""COMPUTED_VALUE"""),"WA")</f>
        <v>WA</v>
      </c>
      <c r="DB10" t="str">
        <f>IFERROR(__xludf.DUMMYFUNCTION("""COMPUTED_VALUE"""),"OK")</f>
        <v>OK</v>
      </c>
      <c r="DC10" t="str">
        <f>IFERROR(__xludf.DUMMYFUNCTION("""COMPUTED_VALUE"""),"OK")</f>
        <v>OK</v>
      </c>
      <c r="DD10" t="str">
        <f>IFERROR(__xludf.DUMMYFUNCTION("""COMPUTED_VALUE"""),"OK")</f>
        <v>OK</v>
      </c>
      <c r="DE10" t="str">
        <f>IFERROR(__xludf.DUMMYFUNCTION("""COMPUTED_VALUE"""),"OK")</f>
        <v>OK</v>
      </c>
      <c r="DF10" t="str">
        <f>IFERROR(__xludf.DUMMYFUNCTION("""COMPUTED_VALUE"""),"OK")</f>
        <v>OK</v>
      </c>
      <c r="DG10" t="str">
        <f>IFERROR(__xludf.DUMMYFUNCTION("""COMPUTED_VALUE"""),"OK")</f>
        <v>OK</v>
      </c>
      <c r="DH10" t="str">
        <f>IFERROR(__xludf.DUMMYFUNCTION("""COMPUTED_VALUE"""),"OK")</f>
        <v>OK</v>
      </c>
      <c r="DI10" t="str">
        <f>IFERROR(__xludf.DUMMYFUNCTION("""COMPUTED_VALUE"""),"OK")</f>
        <v>OK</v>
      </c>
      <c r="DJ10" t="str">
        <f>IFERROR(__xludf.DUMMYFUNCTION("""COMPUTED_VALUE"""),"OK")</f>
        <v>OK</v>
      </c>
      <c r="DK10" t="str">
        <f>IFERROR(__xludf.DUMMYFUNCTION("""COMPUTED_VALUE"""),"OK")</f>
        <v>OK</v>
      </c>
      <c r="DL10" t="str">
        <f>IFERROR(__xludf.DUMMYFUNCTION("""COMPUTED_VALUE"""),"OK")</f>
        <v>OK</v>
      </c>
      <c r="DM10" t="str">
        <f>IFERROR(__xludf.DUMMYFUNCTION("""COMPUTED_VALUE"""),"OK")</f>
        <v>OK</v>
      </c>
      <c r="DN10" t="str">
        <f>IFERROR(__xludf.DUMMYFUNCTION("""COMPUTED_VALUE"""),"OK")</f>
        <v>OK</v>
      </c>
      <c r="DO10" t="str">
        <f>IFERROR(__xludf.DUMMYFUNCTION("""COMPUTED_VALUE"""),"WA")</f>
        <v>WA</v>
      </c>
      <c r="DP10" t="str">
        <f>IFERROR(__xludf.DUMMYFUNCTION("""COMPUTED_VALUE"""),"WA")</f>
        <v>WA</v>
      </c>
      <c r="DQ10" t="str">
        <f>IFERROR(__xludf.DUMMYFUNCTION("""COMPUTED_VALUE"""),"WA")</f>
        <v>WA</v>
      </c>
      <c r="DR10" t="str">
        <f>IFERROR(__xludf.DUMMYFUNCTION("""COMPUTED_VALUE"""),"WA")</f>
        <v>WA</v>
      </c>
      <c r="DS10" t="str">
        <f>IFERROR(__xludf.DUMMYFUNCTION("""COMPUTED_VALUE"""),"WA")</f>
        <v>WA</v>
      </c>
      <c r="DT10" t="str">
        <f>IFERROR(__xludf.DUMMYFUNCTION("""COMPUTED_VALUE"""),"WA")</f>
        <v>WA</v>
      </c>
      <c r="DU10" t="str">
        <f>IFERROR(__xludf.DUMMYFUNCTION("""COMPUTED_VALUE"""),"WA")</f>
        <v>WA</v>
      </c>
      <c r="DV10" t="str">
        <f>IFERROR(__xludf.DUMMYFUNCTION("""COMPUTED_VALUE"""),"WA")</f>
        <v>WA</v>
      </c>
      <c r="DW10" t="str">
        <f>IFERROR(__xludf.DUMMYFUNCTION("""COMPUTED_VALUE"""),"WA")</f>
        <v>WA</v>
      </c>
      <c r="DX10" t="str">
        <f>IFERROR(__xludf.DUMMYFUNCTION("""COMPUTED_VALUE"""),"OK")</f>
        <v>OK</v>
      </c>
      <c r="DY10" t="str">
        <f>IFERROR(__xludf.DUMMYFUNCTION("""COMPUTED_VALUE"""),"WA")</f>
        <v>WA</v>
      </c>
      <c r="DZ10" t="str">
        <f>IFERROR(__xludf.DUMMYFUNCTION("""COMPUTED_VALUE"""),"WA")</f>
        <v>WA</v>
      </c>
      <c r="EA10" t="str">
        <f>IFERROR(__xludf.DUMMYFUNCTION("""COMPUTED_VALUE"""),"WA")</f>
        <v>WA</v>
      </c>
      <c r="EB10" t="str">
        <f>IFERROR(__xludf.DUMMYFUNCTION("""COMPUTED_VALUE"""),"WA")</f>
        <v>WA</v>
      </c>
      <c r="EC10" t="str">
        <f>IFERROR(__xludf.DUMMYFUNCTION("""COMPUTED_VALUE"""),"WA")</f>
        <v>WA</v>
      </c>
      <c r="ED10" t="str">
        <f>IFERROR(__xludf.DUMMYFUNCTION("""COMPUTED_VALUE"""),"WA")</f>
        <v>WA</v>
      </c>
      <c r="EE10" t="str">
        <f>IFERROR(__xludf.DUMMYFUNCTION("""COMPUTED_VALUE"""),"WA")</f>
        <v>WA</v>
      </c>
      <c r="EF10" t="str">
        <f>IFERROR(__xludf.DUMMYFUNCTION("""COMPUTED_VALUE"""),"WA")</f>
        <v>WA</v>
      </c>
      <c r="EG10" t="str">
        <f>IFERROR(__xludf.DUMMYFUNCTION("""COMPUTED_VALUE"""),"OK")</f>
        <v>OK</v>
      </c>
      <c r="EH10" t="str">
        <f>IFERROR(__xludf.DUMMYFUNCTION("""COMPUTED_VALUE"""),"OK")</f>
        <v>OK</v>
      </c>
      <c r="EI10" t="str">
        <f>IFERROR(__xludf.DUMMYFUNCTION("""COMPUTED_VALUE"""),"WA")</f>
        <v>WA</v>
      </c>
      <c r="EJ10" t="str">
        <f>IFERROR(__xludf.DUMMYFUNCTION("""COMPUTED_VALUE"""),"WA")</f>
        <v>WA</v>
      </c>
      <c r="EK10" t="str">
        <f>IFERROR(__xludf.DUMMYFUNCTION("""COMPUTED_VALUE"""),"OK")</f>
        <v>OK</v>
      </c>
      <c r="EL10" t="str">
        <f>IFERROR(__xludf.DUMMYFUNCTION("""COMPUTED_VALUE"""),"OK")</f>
        <v>OK</v>
      </c>
      <c r="EM10" t="str">
        <f>IFERROR(__xludf.DUMMYFUNCTION("""COMPUTED_VALUE"""),"OK")</f>
        <v>OK</v>
      </c>
      <c r="EN10" t="str">
        <f>IFERROR(__xludf.DUMMYFUNCTION("""COMPUTED_VALUE"""),"WA")</f>
        <v>WA</v>
      </c>
      <c r="EO10" t="str">
        <f>IFERROR(__xludf.DUMMYFUNCTION("""COMPUTED_VALUE"""),"WA")</f>
        <v>WA</v>
      </c>
      <c r="EP10" t="str">
        <f>IFERROR(__xludf.DUMMYFUNCTION("""COMPUTED_VALUE"""),"WA")</f>
        <v>WA</v>
      </c>
      <c r="EQ10" t="str">
        <f>IFERROR(__xludf.DUMMYFUNCTION("""COMPUTED_VALUE"""),"WA")</f>
        <v>WA</v>
      </c>
      <c r="ER10" t="str">
        <f>IFERROR(__xludf.DUMMYFUNCTION("""COMPUTED_VALUE"""),"OK")</f>
        <v>OK</v>
      </c>
      <c r="ES10" t="str">
        <f>IFERROR(__xludf.DUMMYFUNCTION("""COMPUTED_VALUE"""),"WA")</f>
        <v>WA</v>
      </c>
      <c r="ET10" t="str">
        <f>IFERROR(__xludf.DUMMYFUNCTION("""COMPUTED_VALUE"""),"WA")</f>
        <v>WA</v>
      </c>
      <c r="EU10" t="str">
        <f>IFERROR(__xludf.DUMMYFUNCTION("""COMPUTED_VALUE"""),"WA")</f>
        <v>WA</v>
      </c>
      <c r="EV10" t="str">
        <f>IFERROR(__xludf.DUMMYFUNCTION("""COMPUTED_VALUE"""),"OK")</f>
        <v>OK</v>
      </c>
      <c r="EW10" t="str">
        <f>IFERROR(__xludf.DUMMYFUNCTION("""COMPUTED_VALUE"""),"WA")</f>
        <v>WA</v>
      </c>
      <c r="EX10" t="str">
        <f>IFERROR(__xludf.DUMMYFUNCTION("""COMPUTED_VALUE"""),"WA")</f>
        <v>WA</v>
      </c>
      <c r="EY10" t="str">
        <f>IFERROR(__xludf.DUMMYFUNCTION("""COMPUTED_VALUE"""),"OK")</f>
        <v>OK</v>
      </c>
      <c r="EZ10" t="str">
        <f>IFERROR(__xludf.DUMMYFUNCTION("""COMPUTED_VALUE"""),"WA")</f>
        <v>WA</v>
      </c>
      <c r="FA10" t="str">
        <f>IFERROR(__xludf.DUMMYFUNCTION("""COMPUTED_VALUE"""),"WA")</f>
        <v>WA</v>
      </c>
      <c r="FB10" t="str">
        <f>IFERROR(__xludf.DUMMYFUNCTION("""COMPUTED_VALUE"""),"WA")</f>
        <v>WA</v>
      </c>
      <c r="FC10" t="str">
        <f>IFERROR(__xludf.DUMMYFUNCTION("""COMPUTED_VALUE"""),"WA")</f>
        <v>WA</v>
      </c>
      <c r="FD10" t="str">
        <f>IFERROR(__xludf.DUMMYFUNCTION("""COMPUTED_VALUE"""),"WA")</f>
        <v>WA</v>
      </c>
      <c r="FE10" t="str">
        <f>IFERROR(__xludf.DUMMYFUNCTION("""COMPUTED_VALUE"""),"WA")</f>
        <v>WA</v>
      </c>
      <c r="FF10" t="str">
        <f>IFERROR(__xludf.DUMMYFUNCTION("""COMPUTED_VALUE"""),"WA")</f>
        <v>WA</v>
      </c>
      <c r="FG10" t="str">
        <f>IFERROR(__xludf.DUMMYFUNCTION("""COMPUTED_VALUE"""),"x")</f>
        <v>x</v>
      </c>
      <c r="FH10" t="str">
        <f>IFERROR(__xludf.DUMMYFUNCTION("""COMPUTED_VALUE"""),"OK")</f>
        <v>OK</v>
      </c>
      <c r="FI10" t="str">
        <f>IFERROR(__xludf.DUMMYFUNCTION("""COMPUTED_VALUE"""),"WA")</f>
        <v>WA</v>
      </c>
      <c r="FJ10" t="str">
        <f>IFERROR(__xludf.DUMMYFUNCTION("""COMPUTED_VALUE"""),"WA")</f>
        <v>WA</v>
      </c>
      <c r="FK10" t="str">
        <f>IFERROR(__xludf.DUMMYFUNCTION("""COMPUTED_VALUE"""),"WA")</f>
        <v>WA</v>
      </c>
      <c r="FL10" t="str">
        <f>IFERROR(__xludf.DUMMYFUNCTION("""COMPUTED_VALUE"""),"x")</f>
        <v>x</v>
      </c>
      <c r="FM10" t="str">
        <f>IFERROR(__xludf.DUMMYFUNCTION("""COMPUTED_VALUE"""),"OK")</f>
        <v>OK</v>
      </c>
      <c r="FN10" t="str">
        <f>IFERROR(__xludf.DUMMYFUNCTION("""COMPUTED_VALUE"""),"OK")</f>
        <v>OK</v>
      </c>
      <c r="FO10" t="str">
        <f>IFERROR(__xludf.DUMMYFUNCTION("""COMPUTED_VALUE"""),"OK")</f>
        <v>OK</v>
      </c>
      <c r="FP10" t="str">
        <f>IFERROR(__xludf.DUMMYFUNCTION("""COMPUTED_VALUE"""),"OK")</f>
        <v>OK</v>
      </c>
      <c r="FQ10" t="str">
        <f>IFERROR(__xludf.DUMMYFUNCTION("""COMPUTED_VALUE"""),"OK")</f>
        <v>OK</v>
      </c>
      <c r="FR10" t="str">
        <f>IFERROR(__xludf.DUMMYFUNCTION("""COMPUTED_VALUE"""),"OK")</f>
        <v>OK</v>
      </c>
      <c r="FS10" t="str">
        <f>IFERROR(__xludf.DUMMYFUNCTION("""COMPUTED_VALUE"""),"OK")</f>
        <v>OK</v>
      </c>
      <c r="FT10" t="str">
        <f>IFERROR(__xludf.DUMMYFUNCTION("""COMPUTED_VALUE"""),"OK")</f>
        <v>OK</v>
      </c>
      <c r="FU10" t="str">
        <f>IFERROR(__xludf.DUMMYFUNCTION("""COMPUTED_VALUE"""),"OK")</f>
        <v>OK</v>
      </c>
      <c r="FV10" t="str">
        <f>IFERROR(__xludf.DUMMYFUNCTION("""COMPUTED_VALUE"""),"OK")</f>
        <v>OK</v>
      </c>
      <c r="FW10" t="str">
        <f>IFERROR(__xludf.DUMMYFUNCTION("""COMPUTED_VALUE"""),"OK")</f>
        <v>OK</v>
      </c>
      <c r="FX10" t="str">
        <f>IFERROR(__xludf.DUMMYFUNCTION("""COMPUTED_VALUE"""),"OK")</f>
        <v>OK</v>
      </c>
      <c r="FY10" t="str">
        <f>IFERROR(__xludf.DUMMYFUNCTION("""COMPUTED_VALUE"""),"OK")</f>
        <v>OK</v>
      </c>
      <c r="FZ10" t="str">
        <f>IFERROR(__xludf.DUMMYFUNCTION("""COMPUTED_VALUE"""),"OK")</f>
        <v>OK</v>
      </c>
      <c r="GA10" t="str">
        <f>IFERROR(__xludf.DUMMYFUNCTION("""COMPUTED_VALUE"""),"OK")</f>
        <v>OK</v>
      </c>
      <c r="GB10" t="str">
        <f>IFERROR(__xludf.DUMMYFUNCTION("""COMPUTED_VALUE"""),"OK")</f>
        <v>OK</v>
      </c>
      <c r="GC10" t="str">
        <f>IFERROR(__xludf.DUMMYFUNCTION("""COMPUTED_VALUE"""),"OK")</f>
        <v>OK</v>
      </c>
      <c r="GD10" t="str">
        <f>IFERROR(__xludf.DUMMYFUNCTION("""COMPUTED_VALUE"""),"TLE")</f>
        <v>TLE</v>
      </c>
      <c r="GE10" t="str">
        <f>IFERROR(__xludf.DUMMYFUNCTION("""COMPUTED_VALUE"""),"TLE")</f>
        <v>TLE</v>
      </c>
      <c r="GF10" t="str">
        <f>IFERROR(__xludf.DUMMYFUNCTION("""COMPUTED_VALUE"""),"TLE")</f>
        <v>TLE</v>
      </c>
      <c r="GG10" t="str">
        <f>IFERROR(__xludf.DUMMYFUNCTION("""COMPUTED_VALUE"""),"TLE")</f>
        <v>TLE</v>
      </c>
      <c r="GH10" t="str">
        <f>IFERROR(__xludf.DUMMYFUNCTION("""COMPUTED_VALUE"""),"TLE")</f>
        <v>TLE</v>
      </c>
      <c r="GI10" t="str">
        <f>IFERROR(__xludf.DUMMYFUNCTION("""COMPUTED_VALUE"""),"TLE")</f>
        <v>TLE</v>
      </c>
      <c r="GJ10" t="str">
        <f>IFERROR(__xludf.DUMMYFUNCTION("""COMPUTED_VALUE"""),"MLE")</f>
        <v>MLE</v>
      </c>
      <c r="GK10" t="str">
        <f>IFERROR(__xludf.DUMMYFUNCTION("""COMPUTED_VALUE"""),"TLE")</f>
        <v>TLE</v>
      </c>
      <c r="GL10" t="str">
        <f>IFERROR(__xludf.DUMMYFUNCTION("""COMPUTED_VALUE"""),"TLE")</f>
        <v>TLE</v>
      </c>
      <c r="GM10" t="str">
        <f>IFERROR(__xludf.DUMMYFUNCTION("""COMPUTED_VALUE"""),"MLE")</f>
        <v>MLE</v>
      </c>
      <c r="GN10" t="str">
        <f>IFERROR(__xludf.DUMMYFUNCTION("""COMPUTED_VALUE"""),"TLE")</f>
        <v>TLE</v>
      </c>
      <c r="GO10" t="str">
        <f>IFERROR(__xludf.DUMMYFUNCTION("""COMPUTED_VALUE"""),"TLE")</f>
        <v>TLE</v>
      </c>
      <c r="GP10" t="str">
        <f>IFERROR(__xludf.DUMMYFUNCTION("""COMPUTED_VALUE"""),"TLE")</f>
        <v>TLE</v>
      </c>
      <c r="GQ10" t="str">
        <f>IFERROR(__xludf.DUMMYFUNCTION("""COMPUTED_VALUE"""),"TLE")</f>
        <v>TLE</v>
      </c>
      <c r="GR10" t="str">
        <f>IFERROR(__xludf.DUMMYFUNCTION("""COMPUTED_VALUE"""),"TLE")</f>
        <v>TLE</v>
      </c>
      <c r="GS10" t="str">
        <f>IFERROR(__xludf.DUMMYFUNCTION("""COMPUTED_VALUE"""),"TLE")</f>
        <v>TLE</v>
      </c>
      <c r="GT10" t="str">
        <f>IFERROR(__xludf.DUMMYFUNCTION("""COMPUTED_VALUE"""),"TLE")</f>
        <v>TLE</v>
      </c>
      <c r="GU10" t="str">
        <f>IFERROR(__xludf.DUMMYFUNCTION("""COMPUTED_VALUE"""),"TLE")</f>
        <v>TLE</v>
      </c>
      <c r="GV10" t="str">
        <f>IFERROR(__xludf.DUMMYFUNCTION("""COMPUTED_VALUE"""),"TLE")</f>
        <v>TLE</v>
      </c>
      <c r="GW10" t="str">
        <f>IFERROR(__xludf.DUMMYFUNCTION("""COMPUTED_VALUE"""),"TLE")</f>
        <v>TLE</v>
      </c>
      <c r="GX10" t="str">
        <f>IFERROR(__xludf.DUMMYFUNCTION("""COMPUTED_VALUE"""),"TLE")</f>
        <v>TLE</v>
      </c>
      <c r="GY10" t="str">
        <f>IFERROR(__xludf.DUMMYFUNCTION("""COMPUTED_VALUE"""),"TLE")</f>
        <v>TLE</v>
      </c>
      <c r="GZ10" t="str">
        <f>IFERROR(__xludf.DUMMYFUNCTION("""COMPUTED_VALUE"""),"TLE")</f>
        <v>TLE</v>
      </c>
      <c r="HA10" t="str">
        <f>IFERROR(__xludf.DUMMYFUNCTION("""COMPUTED_VALUE"""),"TLE")</f>
        <v>TLE</v>
      </c>
      <c r="HB10" t="str">
        <f>IFERROR(__xludf.DUMMYFUNCTION("""COMPUTED_VALUE"""),"TLE")</f>
        <v>TLE</v>
      </c>
      <c r="HC10" t="str">
        <f>IFERROR(__xludf.DUMMYFUNCTION("""COMPUTED_VALUE"""),"TLE")</f>
        <v>TLE</v>
      </c>
      <c r="HD10" t="str">
        <f>IFERROR(__xludf.DUMMYFUNCTION("""COMPUTED_VALUE"""),"TLE")</f>
        <v>TLE</v>
      </c>
      <c r="HE10" t="str">
        <f>IFERROR(__xludf.DUMMYFUNCTION("""COMPUTED_VALUE"""),"TLE")</f>
        <v>TLE</v>
      </c>
      <c r="HF10" t="str">
        <f>IFERROR(__xludf.DUMMYFUNCTION("""COMPUTED_VALUE"""),"TLE")</f>
        <v>TLE</v>
      </c>
      <c r="HG10" t="str">
        <f>IFERROR(__xludf.DUMMYFUNCTION("""COMPUTED_VALUE"""),"TLE")</f>
        <v>TLE</v>
      </c>
      <c r="HH10" t="str">
        <f>IFERROR(__xludf.DUMMYFUNCTION("""COMPUTED_VALUE"""),"TLE")</f>
        <v>TLE</v>
      </c>
      <c r="HI10" t="str">
        <f>IFERROR(__xludf.DUMMYFUNCTION("""COMPUTED_VALUE"""),"TLE")</f>
        <v>TLE</v>
      </c>
      <c r="HJ10" t="str">
        <f>IFERROR(__xludf.DUMMYFUNCTION("""COMPUTED_VALUE"""),"TLE")</f>
        <v>TLE</v>
      </c>
      <c r="HK10" t="str">
        <f>IFERROR(__xludf.DUMMYFUNCTION("""COMPUTED_VALUE"""),"TLE")</f>
        <v>TLE</v>
      </c>
      <c r="HL10" t="str">
        <f>IFERROR(__xludf.DUMMYFUNCTION("""COMPUTED_VALUE"""),"TLE")</f>
        <v>TLE</v>
      </c>
      <c r="HM10" t="str">
        <f>IFERROR(__xludf.DUMMYFUNCTION("""COMPUTED_VALUE"""),"TLE")</f>
        <v>TLE</v>
      </c>
      <c r="HN10" t="str">
        <f>IFERROR(__xludf.DUMMYFUNCTION("""COMPUTED_VALUE"""),"TLE")</f>
        <v>TLE</v>
      </c>
      <c r="HO10" t="str">
        <f>IFERROR(__xludf.DUMMYFUNCTION("""COMPUTED_VALUE"""),"TLE")</f>
        <v>TLE</v>
      </c>
      <c r="HP10" t="str">
        <f>IFERROR(__xludf.DUMMYFUNCTION("""COMPUTED_VALUE"""),"TLE")</f>
        <v>TLE</v>
      </c>
      <c r="HQ10" t="str">
        <f>IFERROR(__xludf.DUMMYFUNCTION("""COMPUTED_VALUE"""),"TLE")</f>
        <v>TLE</v>
      </c>
      <c r="HR10" t="str">
        <f>IFERROR(__xludf.DUMMYFUNCTION("""COMPUTED_VALUE"""),"x")</f>
        <v>x</v>
      </c>
      <c r="HS10" t="str">
        <f>IFERROR(__xludf.DUMMYFUNCTION("""COMPUTED_VALUE"""),"OK")</f>
        <v>OK</v>
      </c>
      <c r="HT10" t="str">
        <f>IFERROR(__xludf.DUMMYFUNCTION("""COMPUTED_VALUE"""),"OK")</f>
        <v>OK</v>
      </c>
      <c r="HU10" t="str">
        <f>IFERROR(__xludf.DUMMYFUNCTION("""COMPUTED_VALUE"""),"OK")</f>
        <v>OK</v>
      </c>
      <c r="HV10" t="str">
        <f>IFERROR(__xludf.DUMMYFUNCTION("""COMPUTED_VALUE"""),"OK")</f>
        <v>OK</v>
      </c>
      <c r="HW10" t="str">
        <f>IFERROR(__xludf.DUMMYFUNCTION("""COMPUTED_VALUE"""),"OK")</f>
        <v>OK</v>
      </c>
      <c r="HX10" t="str">
        <f>IFERROR(__xludf.DUMMYFUNCTION("""COMPUTED_VALUE"""),"OK")</f>
        <v>OK</v>
      </c>
      <c r="HY10" t="str">
        <f>IFERROR(__xludf.DUMMYFUNCTION("""COMPUTED_VALUE"""),"OK")</f>
        <v>OK</v>
      </c>
      <c r="HZ10" t="str">
        <f>IFERROR(__xludf.DUMMYFUNCTION("""COMPUTED_VALUE"""),"OK")</f>
        <v>OK</v>
      </c>
      <c r="IA10" t="str">
        <f>IFERROR(__xludf.DUMMYFUNCTION("""COMPUTED_VALUE"""),"OK")</f>
        <v>OK</v>
      </c>
      <c r="IB10" t="str">
        <f>IFERROR(__xludf.DUMMYFUNCTION("""COMPUTED_VALUE"""),"OK")</f>
        <v>OK</v>
      </c>
      <c r="IC10" t="str">
        <f>IFERROR(__xludf.DUMMYFUNCTION("""COMPUTED_VALUE"""),"OK")</f>
        <v>OK</v>
      </c>
      <c r="ID10" t="str">
        <f>IFERROR(__xludf.DUMMYFUNCTION("""COMPUTED_VALUE"""),"OK")</f>
        <v>OK</v>
      </c>
      <c r="IE10" t="str">
        <f>IFERROR(__xludf.DUMMYFUNCTION("""COMPUTED_VALUE"""),"OK")</f>
        <v>OK</v>
      </c>
      <c r="IF10" t="str">
        <f>IFERROR(__xludf.DUMMYFUNCTION("""COMPUTED_VALUE"""),"OK")</f>
        <v>OK</v>
      </c>
      <c r="IG10" t="str">
        <f>IFERROR(__xludf.DUMMYFUNCTION("""COMPUTED_VALUE"""),"OK")</f>
        <v>OK</v>
      </c>
      <c r="IH10" t="str">
        <f>IFERROR(__xludf.DUMMYFUNCTION("""COMPUTED_VALUE"""),"OK")</f>
        <v>OK</v>
      </c>
      <c r="II10" t="str">
        <f>IFERROR(__xludf.DUMMYFUNCTION("""COMPUTED_VALUE"""),"OK")</f>
        <v>OK</v>
      </c>
      <c r="IJ10" t="str">
        <f>IFERROR(__xludf.DUMMYFUNCTION("""COMPUTED_VALUE"""),"OK")</f>
        <v>OK</v>
      </c>
      <c r="IK10" t="str">
        <f>IFERROR(__xludf.DUMMYFUNCTION("""COMPUTED_VALUE"""),"OK")</f>
        <v>OK</v>
      </c>
      <c r="IL10" t="str">
        <f>IFERROR(__xludf.DUMMYFUNCTION("""COMPUTED_VALUE"""),"OK")</f>
        <v>OK</v>
      </c>
      <c r="IM10" t="str">
        <f>IFERROR(__xludf.DUMMYFUNCTION("""COMPUTED_VALUE"""),"OK")</f>
        <v>OK</v>
      </c>
      <c r="IN10" t="str">
        <f>IFERROR(__xludf.DUMMYFUNCTION("""COMPUTED_VALUE"""),"OK")</f>
        <v>OK</v>
      </c>
      <c r="IO10" t="str">
        <f>IFERROR(__xludf.DUMMYFUNCTION("""COMPUTED_VALUE"""),"OK")</f>
        <v>OK</v>
      </c>
      <c r="IP10" t="str">
        <f>IFERROR(__xludf.DUMMYFUNCTION("""COMPUTED_VALUE"""),"OK")</f>
        <v>OK</v>
      </c>
      <c r="IQ10" t="str">
        <f>IFERROR(__xludf.DUMMYFUNCTION("""COMPUTED_VALUE"""),"OK")</f>
        <v>OK</v>
      </c>
      <c r="IR10" t="str">
        <f>IFERROR(__xludf.DUMMYFUNCTION("""COMPUTED_VALUE"""),"OK")</f>
        <v>OK</v>
      </c>
      <c r="IS10" t="str">
        <f>IFERROR(__xludf.DUMMYFUNCTION("""COMPUTED_VALUE"""),"OK")</f>
        <v>OK</v>
      </c>
      <c r="IT10" t="str">
        <f>IFERROR(__xludf.DUMMYFUNCTION("""COMPUTED_VALUE"""),"OK")</f>
        <v>OK</v>
      </c>
      <c r="IU10" t="str">
        <f>IFERROR(__xludf.DUMMYFUNCTION("""COMPUTED_VALUE"""),"OK")</f>
        <v>OK</v>
      </c>
      <c r="IV10" t="str">
        <f>IFERROR(__xludf.DUMMYFUNCTION("""COMPUTED_VALUE"""),"TLE")</f>
        <v>TLE</v>
      </c>
      <c r="IW10" t="str">
        <f>IFERROR(__xludf.DUMMYFUNCTION("""COMPUTED_VALUE"""),"TLE")</f>
        <v>TLE</v>
      </c>
      <c r="IX10" t="str">
        <f>IFERROR(__xludf.DUMMYFUNCTION("""COMPUTED_VALUE"""),"TLE")</f>
        <v>TLE</v>
      </c>
      <c r="IY10" t="str">
        <f>IFERROR(__xludf.DUMMYFUNCTION("""COMPUTED_VALUE"""),"TLE")</f>
        <v>TLE</v>
      </c>
      <c r="IZ10" t="str">
        <f>IFERROR(__xludf.DUMMYFUNCTION("""COMPUTED_VALUE"""),"TLE")</f>
        <v>TLE</v>
      </c>
      <c r="JA10" t="str">
        <f>IFERROR(__xludf.DUMMYFUNCTION("""COMPUTED_VALUE"""),"TLE")</f>
        <v>TLE</v>
      </c>
      <c r="JB10" t="str">
        <f>IFERROR(__xludf.DUMMYFUNCTION("""COMPUTED_VALUE"""),"TLE")</f>
        <v>TLE</v>
      </c>
      <c r="JC10" t="str">
        <f>IFERROR(__xludf.DUMMYFUNCTION("""COMPUTED_VALUE"""),"TLE")</f>
        <v>TLE</v>
      </c>
      <c r="JD10" t="str">
        <f>IFERROR(__xludf.DUMMYFUNCTION("""COMPUTED_VALUE"""),"TLE")</f>
        <v>TLE</v>
      </c>
      <c r="JE10" t="str">
        <f>IFERROR(__xludf.DUMMYFUNCTION("""COMPUTED_VALUE"""),"TLE")</f>
        <v>TLE</v>
      </c>
      <c r="JF10" t="str">
        <f>IFERROR(__xludf.DUMMYFUNCTION("""COMPUTED_VALUE"""),"TLE")</f>
        <v>TLE</v>
      </c>
      <c r="JG10" t="str">
        <f>IFERROR(__xludf.DUMMYFUNCTION("""COMPUTED_VALUE"""),"TLE")</f>
        <v>TLE</v>
      </c>
      <c r="JH10" t="str">
        <f>IFERROR(__xludf.DUMMYFUNCTION("""COMPUTED_VALUE"""),"TLE")</f>
        <v>TLE</v>
      </c>
      <c r="JI10" t="str">
        <f>IFERROR(__xludf.DUMMYFUNCTION("""COMPUTED_VALUE"""),"TLE")</f>
        <v>TLE</v>
      </c>
      <c r="JJ10" t="str">
        <f>IFERROR(__xludf.DUMMYFUNCTION("""COMPUTED_VALUE"""),"TLE")</f>
        <v>TLE</v>
      </c>
      <c r="JK10" t="str">
        <f>IFERROR(__xludf.DUMMYFUNCTION("""COMPUTED_VALUE"""),"TLE")</f>
        <v>TLE</v>
      </c>
      <c r="JL10" t="str">
        <f>IFERROR(__xludf.DUMMYFUNCTION("""COMPUTED_VALUE"""),"x")</f>
        <v>x</v>
      </c>
      <c r="JM10" t="str">
        <f>IFERROR(__xludf.DUMMYFUNCTION("""COMPUTED_VALUE"""),"x")</f>
        <v>x</v>
      </c>
      <c r="JN10">
        <f>IFERROR(__xludf.DUMMYFUNCTION("""COMPUTED_VALUE"""),1.0)</f>
        <v>1</v>
      </c>
      <c r="JO10">
        <f>IFERROR(__xludf.DUMMYFUNCTION("""COMPUTED_VALUE"""),1.0)</f>
        <v>1</v>
      </c>
      <c r="JP10">
        <f>IFERROR(__xludf.DUMMYFUNCTION("""COMPUTED_VALUE"""),1.0)</f>
        <v>1</v>
      </c>
      <c r="JQ10">
        <f>IFERROR(__xludf.DUMMYFUNCTION("""COMPUTED_VALUE"""),1.0)</f>
        <v>1</v>
      </c>
      <c r="JR10">
        <f>IFERROR(__xludf.DUMMYFUNCTION("""COMPUTED_VALUE"""),1.0)</f>
        <v>1</v>
      </c>
      <c r="JS10">
        <f>IFERROR(__xludf.DUMMYFUNCTION("""COMPUTED_VALUE"""),1.0)</f>
        <v>1</v>
      </c>
      <c r="JT10">
        <f>IFERROR(__xludf.DUMMYFUNCTION("""COMPUTED_VALUE"""),1.0)</f>
        <v>1</v>
      </c>
      <c r="JU10">
        <f>IFERROR(__xludf.DUMMYFUNCTION("""COMPUTED_VALUE"""),1.0)</f>
        <v>1</v>
      </c>
      <c r="JV10">
        <f>IFERROR(__xludf.DUMMYFUNCTION("""COMPUTED_VALUE"""),1.0)</f>
        <v>1</v>
      </c>
      <c r="JW10">
        <f>IFERROR(__xludf.DUMMYFUNCTION("""COMPUTED_VALUE"""),1.0)</f>
        <v>1</v>
      </c>
      <c r="JX10">
        <f>IFERROR(__xludf.DUMMYFUNCTION("""COMPUTED_VALUE"""),1.0)</f>
        <v>1</v>
      </c>
      <c r="JY10">
        <f>IFERROR(__xludf.DUMMYFUNCTION("""COMPUTED_VALUE"""),1.0)</f>
        <v>1</v>
      </c>
      <c r="JZ10">
        <f>IFERROR(__xludf.DUMMYFUNCTION("""COMPUTED_VALUE"""),1.0)</f>
        <v>1</v>
      </c>
      <c r="KA10">
        <f>IFERROR(__xludf.DUMMYFUNCTION("""COMPUTED_VALUE"""),1.0)</f>
        <v>1</v>
      </c>
      <c r="KB10">
        <f>IFERROR(__xludf.DUMMYFUNCTION("""COMPUTED_VALUE"""),1.0)</f>
        <v>1</v>
      </c>
      <c r="KC10">
        <f>IFERROR(__xludf.DUMMYFUNCTION("""COMPUTED_VALUE"""),1.0)</f>
        <v>1</v>
      </c>
      <c r="KD10">
        <f>IFERROR(__xludf.DUMMYFUNCTION("""COMPUTED_VALUE"""),1.0)</f>
        <v>1</v>
      </c>
      <c r="KE10">
        <f>IFERROR(__xludf.DUMMYFUNCTION("""COMPUTED_VALUE"""),1.0)</f>
        <v>1</v>
      </c>
      <c r="KF10">
        <f>IFERROR(__xludf.DUMMYFUNCTION("""COMPUTED_VALUE"""),1.0)</f>
        <v>1</v>
      </c>
      <c r="KG10">
        <f>IFERROR(__xludf.DUMMYFUNCTION("""COMPUTED_VALUE"""),1.0)</f>
        <v>1</v>
      </c>
      <c r="KH10" t="str">
        <f>IFERROR(__xludf.DUMMYFUNCTION("""COMPUTED_VALUE"""),"x")</f>
        <v>x</v>
      </c>
      <c r="KI10">
        <f>IFERROR(__xludf.DUMMYFUNCTION("""COMPUTED_VALUE"""),1.0)</f>
        <v>1</v>
      </c>
      <c r="KJ10">
        <f>IFERROR(__xludf.DUMMYFUNCTION("""COMPUTED_VALUE"""),1.0)</f>
        <v>1</v>
      </c>
      <c r="KK10">
        <f>IFERROR(__xludf.DUMMYFUNCTION("""COMPUTED_VALUE"""),1.0)</f>
        <v>1</v>
      </c>
      <c r="KL10">
        <f>IFERROR(__xludf.DUMMYFUNCTION("""COMPUTED_VALUE"""),1.0)</f>
        <v>1</v>
      </c>
      <c r="KM10">
        <f>IFERROR(__xludf.DUMMYFUNCTION("""COMPUTED_VALUE"""),1.0)</f>
        <v>1</v>
      </c>
      <c r="KN10">
        <f>IFERROR(__xludf.DUMMYFUNCTION("""COMPUTED_VALUE"""),1.0)</f>
        <v>1</v>
      </c>
      <c r="KO10">
        <f>IFERROR(__xludf.DUMMYFUNCTION("""COMPUTED_VALUE"""),1.0)</f>
        <v>1</v>
      </c>
      <c r="KP10">
        <f>IFERROR(__xludf.DUMMYFUNCTION("""COMPUTED_VALUE"""),1.0)</f>
        <v>1</v>
      </c>
      <c r="KQ10">
        <f>IFERROR(__xludf.DUMMYFUNCTION("""COMPUTED_VALUE"""),1.0)</f>
        <v>1</v>
      </c>
      <c r="KR10">
        <f>IFERROR(__xludf.DUMMYFUNCTION("""COMPUTED_VALUE"""),1.0)</f>
        <v>1</v>
      </c>
      <c r="KS10">
        <f>IFERROR(__xludf.DUMMYFUNCTION("""COMPUTED_VALUE"""),1.0)</f>
        <v>1</v>
      </c>
      <c r="KT10">
        <f>IFERROR(__xludf.DUMMYFUNCTION("""COMPUTED_VALUE"""),1.0)</f>
        <v>1</v>
      </c>
      <c r="KU10">
        <f>IFERROR(__xludf.DUMMYFUNCTION("""COMPUTED_VALUE"""),1.0)</f>
        <v>1</v>
      </c>
      <c r="KV10">
        <f>IFERROR(__xludf.DUMMYFUNCTION("""COMPUTED_VALUE"""),0.0)</f>
        <v>0</v>
      </c>
      <c r="KW10">
        <f>IFERROR(__xludf.DUMMYFUNCTION("""COMPUTED_VALUE"""),0.0)</f>
        <v>0</v>
      </c>
      <c r="KX10">
        <f>IFERROR(__xludf.DUMMYFUNCTION("""COMPUTED_VALUE"""),0.0)</f>
        <v>0</v>
      </c>
      <c r="KY10">
        <f>IFERROR(__xludf.DUMMYFUNCTION("""COMPUTED_VALUE"""),0.0)</f>
        <v>0</v>
      </c>
      <c r="KZ10">
        <f>IFERROR(__xludf.DUMMYFUNCTION("""COMPUTED_VALUE"""),0.0)</f>
        <v>0</v>
      </c>
      <c r="LA10">
        <f>IFERROR(__xludf.DUMMYFUNCTION("""COMPUTED_VALUE"""),0.0)</f>
        <v>0</v>
      </c>
      <c r="LB10">
        <f>IFERROR(__xludf.DUMMYFUNCTION("""COMPUTED_VALUE"""),0.0)</f>
        <v>0</v>
      </c>
      <c r="LC10">
        <f>IFERROR(__xludf.DUMMYFUNCTION("""COMPUTED_VALUE"""),0.0)</f>
        <v>0</v>
      </c>
      <c r="LD10">
        <f>IFERROR(__xludf.DUMMYFUNCTION("""COMPUTED_VALUE"""),0.0)</f>
        <v>0</v>
      </c>
      <c r="LE10">
        <f>IFERROR(__xludf.DUMMYFUNCTION("""COMPUTED_VALUE"""),0.0)</f>
        <v>0</v>
      </c>
      <c r="LF10">
        <f>IFERROR(__xludf.DUMMYFUNCTION("""COMPUTED_VALUE"""),1.0)</f>
        <v>1</v>
      </c>
      <c r="LG10">
        <f>IFERROR(__xludf.DUMMYFUNCTION("""COMPUTED_VALUE"""),1.0)</f>
        <v>1</v>
      </c>
      <c r="LH10">
        <f>IFERROR(__xludf.DUMMYFUNCTION("""COMPUTED_VALUE"""),0.0)</f>
        <v>0</v>
      </c>
      <c r="LI10">
        <f>IFERROR(__xludf.DUMMYFUNCTION("""COMPUTED_VALUE"""),0.0)</f>
        <v>0</v>
      </c>
      <c r="LJ10">
        <f>IFERROR(__xludf.DUMMYFUNCTION("""COMPUTED_VALUE"""),0.0)</f>
        <v>0</v>
      </c>
      <c r="LK10">
        <f>IFERROR(__xludf.DUMMYFUNCTION("""COMPUTED_VALUE"""),0.0)</f>
        <v>0</v>
      </c>
      <c r="LL10">
        <f>IFERROR(__xludf.DUMMYFUNCTION("""COMPUTED_VALUE"""),0.0)</f>
        <v>0</v>
      </c>
      <c r="LM10">
        <f>IFERROR(__xludf.DUMMYFUNCTION("""COMPUTED_VALUE"""),0.0)</f>
        <v>0</v>
      </c>
      <c r="LN10">
        <f>IFERROR(__xludf.DUMMYFUNCTION("""COMPUTED_VALUE"""),0.0)</f>
        <v>0</v>
      </c>
      <c r="LO10">
        <f>IFERROR(__xludf.DUMMYFUNCTION("""COMPUTED_VALUE"""),0.0)</f>
        <v>0</v>
      </c>
      <c r="LP10">
        <f>IFERROR(__xludf.DUMMYFUNCTION("""COMPUTED_VALUE"""),0.0)</f>
        <v>0</v>
      </c>
      <c r="LQ10">
        <f>IFERROR(__xludf.DUMMYFUNCTION("""COMPUTED_VALUE"""),0.0)</f>
        <v>0</v>
      </c>
      <c r="LR10">
        <f>IFERROR(__xludf.DUMMYFUNCTION("""COMPUTED_VALUE"""),1.0)</f>
        <v>1</v>
      </c>
      <c r="LS10">
        <f>IFERROR(__xludf.DUMMYFUNCTION("""COMPUTED_VALUE"""),1.0)</f>
        <v>1</v>
      </c>
      <c r="LT10">
        <f>IFERROR(__xludf.DUMMYFUNCTION("""COMPUTED_VALUE"""),0.0)</f>
        <v>0</v>
      </c>
      <c r="LU10">
        <f>IFERROR(__xludf.DUMMYFUNCTION("""COMPUTED_VALUE"""),0.0)</f>
        <v>0</v>
      </c>
      <c r="LV10">
        <f>IFERROR(__xludf.DUMMYFUNCTION("""COMPUTED_VALUE"""),0.0)</f>
        <v>0</v>
      </c>
      <c r="LW10">
        <f>IFERROR(__xludf.DUMMYFUNCTION("""COMPUTED_VALUE"""),0.0)</f>
        <v>0</v>
      </c>
      <c r="LX10">
        <f>IFERROR(__xludf.DUMMYFUNCTION("""COMPUTED_VALUE"""),0.0)</f>
        <v>0</v>
      </c>
      <c r="LY10">
        <f>IFERROR(__xludf.DUMMYFUNCTION("""COMPUTED_VALUE"""),0.0)</f>
        <v>0</v>
      </c>
      <c r="LZ10">
        <f>IFERROR(__xludf.DUMMYFUNCTION("""COMPUTED_VALUE"""),0.0)</f>
        <v>0</v>
      </c>
      <c r="MA10">
        <f>IFERROR(__xludf.DUMMYFUNCTION("""COMPUTED_VALUE"""),0.0)</f>
        <v>0</v>
      </c>
      <c r="MB10">
        <f>IFERROR(__xludf.DUMMYFUNCTION("""COMPUTED_VALUE"""),0.0)</f>
        <v>0</v>
      </c>
      <c r="MC10">
        <f>IFERROR(__xludf.DUMMYFUNCTION("""COMPUTED_VALUE"""),0.0)</f>
        <v>0</v>
      </c>
      <c r="MD10">
        <f>IFERROR(__xludf.DUMMYFUNCTION("""COMPUTED_VALUE"""),1.0)</f>
        <v>1</v>
      </c>
      <c r="ME10">
        <f>IFERROR(__xludf.DUMMYFUNCTION("""COMPUTED_VALUE"""),1.0)</f>
        <v>1</v>
      </c>
      <c r="MF10">
        <f>IFERROR(__xludf.DUMMYFUNCTION("""COMPUTED_VALUE"""),0.0)</f>
        <v>0</v>
      </c>
      <c r="MG10">
        <f>IFERROR(__xludf.DUMMYFUNCTION("""COMPUTED_VALUE"""),0.0)</f>
        <v>0</v>
      </c>
      <c r="MH10">
        <f>IFERROR(__xludf.DUMMYFUNCTION("""COMPUTED_VALUE"""),0.0)</f>
        <v>0</v>
      </c>
      <c r="MI10">
        <f>IFERROR(__xludf.DUMMYFUNCTION("""COMPUTED_VALUE"""),0.0)</f>
        <v>0</v>
      </c>
      <c r="MJ10">
        <f>IFERROR(__xludf.DUMMYFUNCTION("""COMPUTED_VALUE"""),0.0)</f>
        <v>0</v>
      </c>
      <c r="MK10">
        <f>IFERROR(__xludf.DUMMYFUNCTION("""COMPUTED_VALUE"""),0.0)</f>
        <v>0</v>
      </c>
      <c r="ML10">
        <f>IFERROR(__xludf.DUMMYFUNCTION("""COMPUTED_VALUE"""),0.0)</f>
        <v>0</v>
      </c>
      <c r="MM10">
        <f>IFERROR(__xludf.DUMMYFUNCTION("""COMPUTED_VALUE"""),0.0)</f>
        <v>0</v>
      </c>
      <c r="MN10">
        <f>IFERROR(__xludf.DUMMYFUNCTION("""COMPUTED_VALUE"""),0.0)</f>
        <v>0</v>
      </c>
      <c r="MO10">
        <f>IFERROR(__xludf.DUMMYFUNCTION("""COMPUTED_VALUE"""),0.0)</f>
        <v>0</v>
      </c>
      <c r="MP10">
        <f>IFERROR(__xludf.DUMMYFUNCTION("""COMPUTED_VALUE"""),1.0)</f>
        <v>1</v>
      </c>
      <c r="MQ10">
        <f>IFERROR(__xludf.DUMMYFUNCTION("""COMPUTED_VALUE"""),1.0)</f>
        <v>1</v>
      </c>
      <c r="MR10" t="str">
        <f>IFERROR(__xludf.DUMMYFUNCTION("""COMPUTED_VALUE"""),"x")</f>
        <v>x</v>
      </c>
      <c r="MS10">
        <f>IFERROR(__xludf.DUMMYFUNCTION("""COMPUTED_VALUE"""),0.0)</f>
        <v>0</v>
      </c>
      <c r="MT10">
        <f>IFERROR(__xludf.DUMMYFUNCTION("""COMPUTED_VALUE"""),1.0)</f>
        <v>1</v>
      </c>
      <c r="MU10">
        <f>IFERROR(__xludf.DUMMYFUNCTION("""COMPUTED_VALUE"""),1.0)</f>
        <v>1</v>
      </c>
      <c r="MV10">
        <f>IFERROR(__xludf.DUMMYFUNCTION("""COMPUTED_VALUE"""),1.0)</f>
        <v>1</v>
      </c>
      <c r="MW10">
        <f>IFERROR(__xludf.DUMMYFUNCTION("""COMPUTED_VALUE"""),1.0)</f>
        <v>1</v>
      </c>
      <c r="MX10">
        <f>IFERROR(__xludf.DUMMYFUNCTION("""COMPUTED_VALUE"""),1.0)</f>
        <v>1</v>
      </c>
      <c r="MY10">
        <f>IFERROR(__xludf.DUMMYFUNCTION("""COMPUTED_VALUE"""),1.0)</f>
        <v>1</v>
      </c>
      <c r="MZ10">
        <f>IFERROR(__xludf.DUMMYFUNCTION("""COMPUTED_VALUE"""),1.0)</f>
        <v>1</v>
      </c>
      <c r="NA10">
        <f>IFERROR(__xludf.DUMMYFUNCTION("""COMPUTED_VALUE"""),1.0)</f>
        <v>1</v>
      </c>
      <c r="NB10">
        <f>IFERROR(__xludf.DUMMYFUNCTION("""COMPUTED_VALUE"""),1.0)</f>
        <v>1</v>
      </c>
      <c r="NC10">
        <f>IFERROR(__xludf.DUMMYFUNCTION("""COMPUTED_VALUE"""),1.0)</f>
        <v>1</v>
      </c>
      <c r="ND10">
        <f>IFERROR(__xludf.DUMMYFUNCTION("""COMPUTED_VALUE"""),1.0)</f>
        <v>1</v>
      </c>
      <c r="NE10">
        <f>IFERROR(__xludf.DUMMYFUNCTION("""COMPUTED_VALUE"""),1.0)</f>
        <v>1</v>
      </c>
      <c r="NF10">
        <f>IFERROR(__xludf.DUMMYFUNCTION("""COMPUTED_VALUE"""),1.0)</f>
        <v>1</v>
      </c>
      <c r="NG10">
        <f>IFERROR(__xludf.DUMMYFUNCTION("""COMPUTED_VALUE"""),0.0)</f>
        <v>0</v>
      </c>
      <c r="NH10">
        <f>IFERROR(__xludf.DUMMYFUNCTION("""COMPUTED_VALUE"""),0.0)</f>
        <v>0</v>
      </c>
      <c r="NI10">
        <f>IFERROR(__xludf.DUMMYFUNCTION("""COMPUTED_VALUE"""),0.0)</f>
        <v>0</v>
      </c>
      <c r="NJ10">
        <f>IFERROR(__xludf.DUMMYFUNCTION("""COMPUTED_VALUE"""),0.0)</f>
        <v>0</v>
      </c>
      <c r="NK10">
        <f>IFERROR(__xludf.DUMMYFUNCTION("""COMPUTED_VALUE"""),0.0)</f>
        <v>0</v>
      </c>
      <c r="NL10">
        <f>IFERROR(__xludf.DUMMYFUNCTION("""COMPUTED_VALUE"""),0.0)</f>
        <v>0</v>
      </c>
      <c r="NM10">
        <f>IFERROR(__xludf.DUMMYFUNCTION("""COMPUTED_VALUE"""),0.0)</f>
        <v>0</v>
      </c>
      <c r="NN10">
        <f>IFERROR(__xludf.DUMMYFUNCTION("""COMPUTED_VALUE"""),0.0)</f>
        <v>0</v>
      </c>
      <c r="NO10">
        <f>IFERROR(__xludf.DUMMYFUNCTION("""COMPUTED_VALUE"""),0.0)</f>
        <v>0</v>
      </c>
      <c r="NP10">
        <f>IFERROR(__xludf.DUMMYFUNCTION("""COMPUTED_VALUE"""),1.0)</f>
        <v>1</v>
      </c>
      <c r="NQ10">
        <f>IFERROR(__xludf.DUMMYFUNCTION("""COMPUTED_VALUE"""),0.0)</f>
        <v>0</v>
      </c>
      <c r="NR10">
        <f>IFERROR(__xludf.DUMMYFUNCTION("""COMPUTED_VALUE"""),0.0)</f>
        <v>0</v>
      </c>
      <c r="NS10">
        <f>IFERROR(__xludf.DUMMYFUNCTION("""COMPUTED_VALUE"""),0.0)</f>
        <v>0</v>
      </c>
      <c r="NT10">
        <f>IFERROR(__xludf.DUMMYFUNCTION("""COMPUTED_VALUE"""),0.0)</f>
        <v>0</v>
      </c>
      <c r="NU10">
        <f>IFERROR(__xludf.DUMMYFUNCTION("""COMPUTED_VALUE"""),0.0)</f>
        <v>0</v>
      </c>
      <c r="NV10">
        <f>IFERROR(__xludf.DUMMYFUNCTION("""COMPUTED_VALUE"""),0.0)</f>
        <v>0</v>
      </c>
      <c r="NW10">
        <f>IFERROR(__xludf.DUMMYFUNCTION("""COMPUTED_VALUE"""),0.0)</f>
        <v>0</v>
      </c>
      <c r="NX10">
        <f>IFERROR(__xludf.DUMMYFUNCTION("""COMPUTED_VALUE"""),0.0)</f>
        <v>0</v>
      </c>
      <c r="NY10">
        <f>IFERROR(__xludf.DUMMYFUNCTION("""COMPUTED_VALUE"""),1.0)</f>
        <v>1</v>
      </c>
      <c r="NZ10">
        <f>IFERROR(__xludf.DUMMYFUNCTION("""COMPUTED_VALUE"""),1.0)</f>
        <v>1</v>
      </c>
      <c r="OA10">
        <f>IFERROR(__xludf.DUMMYFUNCTION("""COMPUTED_VALUE"""),0.0)</f>
        <v>0</v>
      </c>
      <c r="OB10">
        <f>IFERROR(__xludf.DUMMYFUNCTION("""COMPUTED_VALUE"""),0.0)</f>
        <v>0</v>
      </c>
      <c r="OC10">
        <f>IFERROR(__xludf.DUMMYFUNCTION("""COMPUTED_VALUE"""),1.0)</f>
        <v>1</v>
      </c>
      <c r="OD10">
        <f>IFERROR(__xludf.DUMMYFUNCTION("""COMPUTED_VALUE"""),1.0)</f>
        <v>1</v>
      </c>
      <c r="OE10">
        <f>IFERROR(__xludf.DUMMYFUNCTION("""COMPUTED_VALUE"""),1.0)</f>
        <v>1</v>
      </c>
      <c r="OF10">
        <f>IFERROR(__xludf.DUMMYFUNCTION("""COMPUTED_VALUE"""),0.0)</f>
        <v>0</v>
      </c>
      <c r="OG10">
        <f>IFERROR(__xludf.DUMMYFUNCTION("""COMPUTED_VALUE"""),0.0)</f>
        <v>0</v>
      </c>
      <c r="OH10">
        <f>IFERROR(__xludf.DUMMYFUNCTION("""COMPUTED_VALUE"""),0.0)</f>
        <v>0</v>
      </c>
      <c r="OI10">
        <f>IFERROR(__xludf.DUMMYFUNCTION("""COMPUTED_VALUE"""),0.0)</f>
        <v>0</v>
      </c>
      <c r="OJ10">
        <f>IFERROR(__xludf.DUMMYFUNCTION("""COMPUTED_VALUE"""),1.0)</f>
        <v>1</v>
      </c>
      <c r="OK10">
        <f>IFERROR(__xludf.DUMMYFUNCTION("""COMPUTED_VALUE"""),0.0)</f>
        <v>0</v>
      </c>
      <c r="OL10">
        <f>IFERROR(__xludf.DUMMYFUNCTION("""COMPUTED_VALUE"""),0.0)</f>
        <v>0</v>
      </c>
      <c r="OM10">
        <f>IFERROR(__xludf.DUMMYFUNCTION("""COMPUTED_VALUE"""),0.0)</f>
        <v>0</v>
      </c>
      <c r="ON10">
        <f>IFERROR(__xludf.DUMMYFUNCTION("""COMPUTED_VALUE"""),1.0)</f>
        <v>1</v>
      </c>
      <c r="OO10">
        <f>IFERROR(__xludf.DUMMYFUNCTION("""COMPUTED_VALUE"""),0.0)</f>
        <v>0</v>
      </c>
      <c r="OP10">
        <f>IFERROR(__xludf.DUMMYFUNCTION("""COMPUTED_VALUE"""),0.0)</f>
        <v>0</v>
      </c>
      <c r="OQ10">
        <f>IFERROR(__xludf.DUMMYFUNCTION("""COMPUTED_VALUE"""),1.0)</f>
        <v>1</v>
      </c>
      <c r="OR10">
        <f>IFERROR(__xludf.DUMMYFUNCTION("""COMPUTED_VALUE"""),0.0)</f>
        <v>0</v>
      </c>
      <c r="OS10">
        <f>IFERROR(__xludf.DUMMYFUNCTION("""COMPUTED_VALUE"""),0.0)</f>
        <v>0</v>
      </c>
      <c r="OT10">
        <f>IFERROR(__xludf.DUMMYFUNCTION("""COMPUTED_VALUE"""),0.0)</f>
        <v>0</v>
      </c>
      <c r="OU10">
        <f>IFERROR(__xludf.DUMMYFUNCTION("""COMPUTED_VALUE"""),0.0)</f>
        <v>0</v>
      </c>
      <c r="OV10">
        <f>IFERROR(__xludf.DUMMYFUNCTION("""COMPUTED_VALUE"""),0.0)</f>
        <v>0</v>
      </c>
      <c r="OW10">
        <f>IFERROR(__xludf.DUMMYFUNCTION("""COMPUTED_VALUE"""),0.0)</f>
        <v>0</v>
      </c>
      <c r="OX10">
        <f>IFERROR(__xludf.DUMMYFUNCTION("""COMPUTED_VALUE"""),0.0)</f>
        <v>0</v>
      </c>
      <c r="OY10" t="str">
        <f>IFERROR(__xludf.DUMMYFUNCTION("""COMPUTED_VALUE"""),"x")</f>
        <v>x</v>
      </c>
      <c r="OZ10">
        <f>IFERROR(__xludf.DUMMYFUNCTION("""COMPUTED_VALUE"""),25.0)</f>
        <v>25</v>
      </c>
      <c r="PA10">
        <f>IFERROR(__xludf.DUMMYFUNCTION("""COMPUTED_VALUE"""),0.0)</f>
        <v>0</v>
      </c>
      <c r="PB10">
        <f>IFERROR(__xludf.DUMMYFUNCTION("""COMPUTED_VALUE"""),0.0)</f>
        <v>0</v>
      </c>
      <c r="PC10">
        <f>IFERROR(__xludf.DUMMYFUNCTION("""COMPUTED_VALUE"""),0.0)</f>
        <v>0</v>
      </c>
      <c r="PD10" t="str">
        <f>IFERROR(__xludf.DUMMYFUNCTION("""COMPUTED_VALUE"""),"x")</f>
        <v>x</v>
      </c>
      <c r="PE10">
        <f>IFERROR(__xludf.DUMMYFUNCTION("""COMPUTED_VALUE"""),1.0)</f>
        <v>1</v>
      </c>
      <c r="PF10">
        <f>IFERROR(__xludf.DUMMYFUNCTION("""COMPUTED_VALUE"""),1.0)</f>
        <v>1</v>
      </c>
      <c r="PG10">
        <f>IFERROR(__xludf.DUMMYFUNCTION("""COMPUTED_VALUE"""),1.0)</f>
        <v>1</v>
      </c>
      <c r="PH10">
        <f>IFERROR(__xludf.DUMMYFUNCTION("""COMPUTED_VALUE"""),1.0)</f>
        <v>1</v>
      </c>
      <c r="PI10">
        <f>IFERROR(__xludf.DUMMYFUNCTION("""COMPUTED_VALUE"""),1.0)</f>
        <v>1</v>
      </c>
      <c r="PJ10">
        <f>IFERROR(__xludf.DUMMYFUNCTION("""COMPUTED_VALUE"""),1.0)</f>
        <v>1</v>
      </c>
      <c r="PK10">
        <f>IFERROR(__xludf.DUMMYFUNCTION("""COMPUTED_VALUE"""),1.0)</f>
        <v>1</v>
      </c>
      <c r="PL10">
        <f>IFERROR(__xludf.DUMMYFUNCTION("""COMPUTED_VALUE"""),1.0)</f>
        <v>1</v>
      </c>
      <c r="PM10">
        <f>IFERROR(__xludf.DUMMYFUNCTION("""COMPUTED_VALUE"""),1.0)</f>
        <v>1</v>
      </c>
      <c r="PN10">
        <f>IFERROR(__xludf.DUMMYFUNCTION("""COMPUTED_VALUE"""),1.0)</f>
        <v>1</v>
      </c>
      <c r="PO10">
        <f>IFERROR(__xludf.DUMMYFUNCTION("""COMPUTED_VALUE"""),1.0)</f>
        <v>1</v>
      </c>
      <c r="PP10">
        <f>IFERROR(__xludf.DUMMYFUNCTION("""COMPUTED_VALUE"""),1.0)</f>
        <v>1</v>
      </c>
      <c r="PQ10">
        <f>IFERROR(__xludf.DUMMYFUNCTION("""COMPUTED_VALUE"""),1.0)</f>
        <v>1</v>
      </c>
      <c r="PR10">
        <f>IFERROR(__xludf.DUMMYFUNCTION("""COMPUTED_VALUE"""),1.0)</f>
        <v>1</v>
      </c>
      <c r="PS10">
        <f>IFERROR(__xludf.DUMMYFUNCTION("""COMPUTED_VALUE"""),1.0)</f>
        <v>1</v>
      </c>
      <c r="PT10">
        <f>IFERROR(__xludf.DUMMYFUNCTION("""COMPUTED_VALUE"""),1.0)</f>
        <v>1</v>
      </c>
      <c r="PU10">
        <f>IFERROR(__xludf.DUMMYFUNCTION("""COMPUTED_VALUE"""),1.0)</f>
        <v>1</v>
      </c>
      <c r="PV10">
        <f>IFERROR(__xludf.DUMMYFUNCTION("""COMPUTED_VALUE"""),0.0)</f>
        <v>0</v>
      </c>
      <c r="PW10">
        <f>IFERROR(__xludf.DUMMYFUNCTION("""COMPUTED_VALUE"""),0.0)</f>
        <v>0</v>
      </c>
      <c r="PX10">
        <f>IFERROR(__xludf.DUMMYFUNCTION("""COMPUTED_VALUE"""),0.0)</f>
        <v>0</v>
      </c>
      <c r="PY10">
        <f>IFERROR(__xludf.DUMMYFUNCTION("""COMPUTED_VALUE"""),0.0)</f>
        <v>0</v>
      </c>
      <c r="PZ10">
        <f>IFERROR(__xludf.DUMMYFUNCTION("""COMPUTED_VALUE"""),0.0)</f>
        <v>0</v>
      </c>
      <c r="QA10">
        <f>IFERROR(__xludf.DUMMYFUNCTION("""COMPUTED_VALUE"""),0.0)</f>
        <v>0</v>
      </c>
      <c r="QB10">
        <f>IFERROR(__xludf.DUMMYFUNCTION("""COMPUTED_VALUE"""),0.0)</f>
        <v>0</v>
      </c>
      <c r="QC10">
        <f>IFERROR(__xludf.DUMMYFUNCTION("""COMPUTED_VALUE"""),0.0)</f>
        <v>0</v>
      </c>
      <c r="QD10">
        <f>IFERROR(__xludf.DUMMYFUNCTION("""COMPUTED_VALUE"""),0.0)</f>
        <v>0</v>
      </c>
      <c r="QE10">
        <f>IFERROR(__xludf.DUMMYFUNCTION("""COMPUTED_VALUE"""),0.0)</f>
        <v>0</v>
      </c>
      <c r="QF10">
        <f>IFERROR(__xludf.DUMMYFUNCTION("""COMPUTED_VALUE"""),0.0)</f>
        <v>0</v>
      </c>
      <c r="QG10">
        <f>IFERROR(__xludf.DUMMYFUNCTION("""COMPUTED_VALUE"""),0.0)</f>
        <v>0</v>
      </c>
      <c r="QH10">
        <f>IFERROR(__xludf.DUMMYFUNCTION("""COMPUTED_VALUE"""),0.0)</f>
        <v>0</v>
      </c>
      <c r="QI10">
        <f>IFERROR(__xludf.DUMMYFUNCTION("""COMPUTED_VALUE"""),0.0)</f>
        <v>0</v>
      </c>
      <c r="QJ10">
        <f>IFERROR(__xludf.DUMMYFUNCTION("""COMPUTED_VALUE"""),0.0)</f>
        <v>0</v>
      </c>
      <c r="QK10">
        <f>IFERROR(__xludf.DUMMYFUNCTION("""COMPUTED_VALUE"""),0.0)</f>
        <v>0</v>
      </c>
      <c r="QL10">
        <f>IFERROR(__xludf.DUMMYFUNCTION("""COMPUTED_VALUE"""),0.0)</f>
        <v>0</v>
      </c>
      <c r="QM10">
        <f>IFERROR(__xludf.DUMMYFUNCTION("""COMPUTED_VALUE"""),0.0)</f>
        <v>0</v>
      </c>
      <c r="QN10">
        <f>IFERROR(__xludf.DUMMYFUNCTION("""COMPUTED_VALUE"""),0.0)</f>
        <v>0</v>
      </c>
      <c r="QO10">
        <f>IFERROR(__xludf.DUMMYFUNCTION("""COMPUTED_VALUE"""),0.0)</f>
        <v>0</v>
      </c>
      <c r="QP10">
        <f>IFERROR(__xludf.DUMMYFUNCTION("""COMPUTED_VALUE"""),0.0)</f>
        <v>0</v>
      </c>
      <c r="QQ10">
        <f>IFERROR(__xludf.DUMMYFUNCTION("""COMPUTED_VALUE"""),0.0)</f>
        <v>0</v>
      </c>
      <c r="QR10">
        <f>IFERROR(__xludf.DUMMYFUNCTION("""COMPUTED_VALUE"""),0.0)</f>
        <v>0</v>
      </c>
      <c r="QS10">
        <f>IFERROR(__xludf.DUMMYFUNCTION("""COMPUTED_VALUE"""),0.0)</f>
        <v>0</v>
      </c>
      <c r="QT10">
        <f>IFERROR(__xludf.DUMMYFUNCTION("""COMPUTED_VALUE"""),0.0)</f>
        <v>0</v>
      </c>
      <c r="QU10">
        <f>IFERROR(__xludf.DUMMYFUNCTION("""COMPUTED_VALUE"""),0.0)</f>
        <v>0</v>
      </c>
      <c r="QV10">
        <f>IFERROR(__xludf.DUMMYFUNCTION("""COMPUTED_VALUE"""),0.0)</f>
        <v>0</v>
      </c>
      <c r="QW10">
        <f>IFERROR(__xludf.DUMMYFUNCTION("""COMPUTED_VALUE"""),0.0)</f>
        <v>0</v>
      </c>
      <c r="QX10">
        <f>IFERROR(__xludf.DUMMYFUNCTION("""COMPUTED_VALUE"""),0.0)</f>
        <v>0</v>
      </c>
      <c r="QY10">
        <f>IFERROR(__xludf.DUMMYFUNCTION("""COMPUTED_VALUE"""),0.0)</f>
        <v>0</v>
      </c>
      <c r="QZ10">
        <f>IFERROR(__xludf.DUMMYFUNCTION("""COMPUTED_VALUE"""),0.0)</f>
        <v>0</v>
      </c>
      <c r="RA10">
        <f>IFERROR(__xludf.DUMMYFUNCTION("""COMPUTED_VALUE"""),0.0)</f>
        <v>0</v>
      </c>
      <c r="RB10">
        <f>IFERROR(__xludf.DUMMYFUNCTION("""COMPUTED_VALUE"""),0.0)</f>
        <v>0</v>
      </c>
      <c r="RC10">
        <f>IFERROR(__xludf.DUMMYFUNCTION("""COMPUTED_VALUE"""),0.0)</f>
        <v>0</v>
      </c>
      <c r="RD10">
        <f>IFERROR(__xludf.DUMMYFUNCTION("""COMPUTED_VALUE"""),0.0)</f>
        <v>0</v>
      </c>
      <c r="RE10">
        <f>IFERROR(__xludf.DUMMYFUNCTION("""COMPUTED_VALUE"""),0.0)</f>
        <v>0</v>
      </c>
      <c r="RF10">
        <f>IFERROR(__xludf.DUMMYFUNCTION("""COMPUTED_VALUE"""),0.0)</f>
        <v>0</v>
      </c>
      <c r="RG10">
        <f>IFERROR(__xludf.DUMMYFUNCTION("""COMPUTED_VALUE"""),0.0)</f>
        <v>0</v>
      </c>
      <c r="RH10">
        <f>IFERROR(__xludf.DUMMYFUNCTION("""COMPUTED_VALUE"""),0.0)</f>
        <v>0</v>
      </c>
      <c r="RI10">
        <f>IFERROR(__xludf.DUMMYFUNCTION("""COMPUTED_VALUE"""),0.0)</f>
        <v>0</v>
      </c>
      <c r="RJ10" t="str">
        <f>IFERROR(__xludf.DUMMYFUNCTION("""COMPUTED_VALUE"""),"x")</f>
        <v>x</v>
      </c>
      <c r="RK10">
        <f>IFERROR(__xludf.DUMMYFUNCTION("""COMPUTED_VALUE"""),1.0)</f>
        <v>1</v>
      </c>
      <c r="RL10">
        <f>IFERROR(__xludf.DUMMYFUNCTION("""COMPUTED_VALUE"""),1.0)</f>
        <v>1</v>
      </c>
      <c r="RM10">
        <f>IFERROR(__xludf.DUMMYFUNCTION("""COMPUTED_VALUE"""),1.0)</f>
        <v>1</v>
      </c>
      <c r="RN10">
        <f>IFERROR(__xludf.DUMMYFUNCTION("""COMPUTED_VALUE"""),1.0)</f>
        <v>1</v>
      </c>
      <c r="RO10">
        <f>IFERROR(__xludf.DUMMYFUNCTION("""COMPUTED_VALUE"""),1.0)</f>
        <v>1</v>
      </c>
      <c r="RP10">
        <f>IFERROR(__xludf.DUMMYFUNCTION("""COMPUTED_VALUE"""),1.0)</f>
        <v>1</v>
      </c>
      <c r="RQ10">
        <f>IFERROR(__xludf.DUMMYFUNCTION("""COMPUTED_VALUE"""),1.0)</f>
        <v>1</v>
      </c>
      <c r="RR10">
        <f>IFERROR(__xludf.DUMMYFUNCTION("""COMPUTED_VALUE"""),1.0)</f>
        <v>1</v>
      </c>
      <c r="RS10">
        <f>IFERROR(__xludf.DUMMYFUNCTION("""COMPUTED_VALUE"""),1.0)</f>
        <v>1</v>
      </c>
      <c r="RT10">
        <f>IFERROR(__xludf.DUMMYFUNCTION("""COMPUTED_VALUE"""),1.0)</f>
        <v>1</v>
      </c>
      <c r="RU10">
        <f>IFERROR(__xludf.DUMMYFUNCTION("""COMPUTED_VALUE"""),1.0)</f>
        <v>1</v>
      </c>
      <c r="RV10">
        <f>IFERROR(__xludf.DUMMYFUNCTION("""COMPUTED_VALUE"""),1.0)</f>
        <v>1</v>
      </c>
      <c r="RW10">
        <f>IFERROR(__xludf.DUMMYFUNCTION("""COMPUTED_VALUE"""),1.0)</f>
        <v>1</v>
      </c>
      <c r="RX10">
        <f>IFERROR(__xludf.DUMMYFUNCTION("""COMPUTED_VALUE"""),1.0)</f>
        <v>1</v>
      </c>
      <c r="RY10">
        <f>IFERROR(__xludf.DUMMYFUNCTION("""COMPUTED_VALUE"""),1.0)</f>
        <v>1</v>
      </c>
      <c r="RZ10">
        <f>IFERROR(__xludf.DUMMYFUNCTION("""COMPUTED_VALUE"""),1.0)</f>
        <v>1</v>
      </c>
      <c r="SA10">
        <f>IFERROR(__xludf.DUMMYFUNCTION("""COMPUTED_VALUE"""),1.0)</f>
        <v>1</v>
      </c>
      <c r="SB10">
        <f>IFERROR(__xludf.DUMMYFUNCTION("""COMPUTED_VALUE"""),1.0)</f>
        <v>1</v>
      </c>
      <c r="SC10">
        <f>IFERROR(__xludf.DUMMYFUNCTION("""COMPUTED_VALUE"""),1.0)</f>
        <v>1</v>
      </c>
      <c r="SD10">
        <f>IFERROR(__xludf.DUMMYFUNCTION("""COMPUTED_VALUE"""),1.0)</f>
        <v>1</v>
      </c>
      <c r="SE10">
        <f>IFERROR(__xludf.DUMMYFUNCTION("""COMPUTED_VALUE"""),1.0)</f>
        <v>1</v>
      </c>
      <c r="SF10">
        <f>IFERROR(__xludf.DUMMYFUNCTION("""COMPUTED_VALUE"""),1.0)</f>
        <v>1</v>
      </c>
      <c r="SG10">
        <f>IFERROR(__xludf.DUMMYFUNCTION("""COMPUTED_VALUE"""),1.0)</f>
        <v>1</v>
      </c>
      <c r="SH10">
        <f>IFERROR(__xludf.DUMMYFUNCTION("""COMPUTED_VALUE"""),1.0)</f>
        <v>1</v>
      </c>
      <c r="SI10">
        <f>IFERROR(__xludf.DUMMYFUNCTION("""COMPUTED_VALUE"""),1.0)</f>
        <v>1</v>
      </c>
      <c r="SJ10">
        <f>IFERROR(__xludf.DUMMYFUNCTION("""COMPUTED_VALUE"""),1.0)</f>
        <v>1</v>
      </c>
      <c r="SK10">
        <f>IFERROR(__xludf.DUMMYFUNCTION("""COMPUTED_VALUE"""),1.0)</f>
        <v>1</v>
      </c>
      <c r="SL10">
        <f>IFERROR(__xludf.DUMMYFUNCTION("""COMPUTED_VALUE"""),1.0)</f>
        <v>1</v>
      </c>
      <c r="SM10">
        <f>IFERROR(__xludf.DUMMYFUNCTION("""COMPUTED_VALUE"""),1.0)</f>
        <v>1</v>
      </c>
      <c r="SN10">
        <f>IFERROR(__xludf.DUMMYFUNCTION("""COMPUTED_VALUE"""),0.0)</f>
        <v>0</v>
      </c>
      <c r="SO10">
        <f>IFERROR(__xludf.DUMMYFUNCTION("""COMPUTED_VALUE"""),0.0)</f>
        <v>0</v>
      </c>
      <c r="SP10">
        <f>IFERROR(__xludf.DUMMYFUNCTION("""COMPUTED_VALUE"""),0.0)</f>
        <v>0</v>
      </c>
      <c r="SQ10">
        <f>IFERROR(__xludf.DUMMYFUNCTION("""COMPUTED_VALUE"""),0.0)</f>
        <v>0</v>
      </c>
      <c r="SR10">
        <f>IFERROR(__xludf.DUMMYFUNCTION("""COMPUTED_VALUE"""),0.0)</f>
        <v>0</v>
      </c>
      <c r="SS10">
        <f>IFERROR(__xludf.DUMMYFUNCTION("""COMPUTED_VALUE"""),0.0)</f>
        <v>0</v>
      </c>
      <c r="ST10">
        <f>IFERROR(__xludf.DUMMYFUNCTION("""COMPUTED_VALUE"""),0.0)</f>
        <v>0</v>
      </c>
      <c r="SU10">
        <f>IFERROR(__xludf.DUMMYFUNCTION("""COMPUTED_VALUE"""),0.0)</f>
        <v>0</v>
      </c>
      <c r="SV10">
        <f>IFERROR(__xludf.DUMMYFUNCTION("""COMPUTED_VALUE"""),0.0)</f>
        <v>0</v>
      </c>
      <c r="SW10">
        <f>IFERROR(__xludf.DUMMYFUNCTION("""COMPUTED_VALUE"""),0.0)</f>
        <v>0</v>
      </c>
      <c r="SX10">
        <f>IFERROR(__xludf.DUMMYFUNCTION("""COMPUTED_VALUE"""),0.0)</f>
        <v>0</v>
      </c>
      <c r="SY10">
        <f>IFERROR(__xludf.DUMMYFUNCTION("""COMPUTED_VALUE"""),0.0)</f>
        <v>0</v>
      </c>
      <c r="SZ10">
        <f>IFERROR(__xludf.DUMMYFUNCTION("""COMPUTED_VALUE"""),0.0)</f>
        <v>0</v>
      </c>
      <c r="TA10">
        <f>IFERROR(__xludf.DUMMYFUNCTION("""COMPUTED_VALUE"""),0.0)</f>
        <v>0</v>
      </c>
      <c r="TB10">
        <f>IFERROR(__xludf.DUMMYFUNCTION("""COMPUTED_VALUE"""),0.0)</f>
        <v>0</v>
      </c>
      <c r="TC10">
        <f>IFERROR(__xludf.DUMMYFUNCTION("""COMPUTED_VALUE"""),0.0)</f>
        <v>0</v>
      </c>
    </row>
    <row r="11">
      <c r="A11">
        <f>IFERROR(__xludf.DUMMYFUNCTION("""COMPUTED_VALUE"""),10.0)</f>
        <v>10</v>
      </c>
      <c r="B11" t="str">
        <f>IFERROR(__xludf.DUMMYFUNCTION("""COMPUTED_VALUE"""),"igzi")</f>
        <v>igzi</v>
      </c>
      <c r="C11" t="str">
        <f>IFERROR(__xludf.DUMMYFUNCTION("""COMPUTED_VALUE"""),"Igor")</f>
        <v>Igor</v>
      </c>
      <c r="D11" t="str">
        <f>IFERROR(__xludf.DUMMYFUNCTION("""COMPUTED_VALUE"""),"Pavlović")</f>
        <v>Pavlović</v>
      </c>
      <c r="E11">
        <f>IFERROR(__xludf.DUMMYFUNCTION("""COMPUTED_VALUE"""),205.0)</f>
        <v>205</v>
      </c>
      <c r="F11" t="str">
        <f>IFERROR(__xludf.DUMMYFUNCTION("""COMPUTED_VALUE"""),"ODOBREN")</f>
        <v>ODOBREN</v>
      </c>
      <c r="G11" t="str">
        <f>IFERROR(__xludf.DUMMYFUNCTION("""COMPUTED_VALUE"""),"Stari grad")</f>
        <v>Stari grad</v>
      </c>
      <c r="H11" t="str">
        <f>IFERROR(__xludf.DUMMYFUNCTION("""COMPUTED_VALUE"""),"Matematička gimnazija")</f>
        <v>Matematička gimnazija</v>
      </c>
      <c r="I11" t="str">
        <f>IFERROR(__xludf.DUMMYFUNCTION("""COMPUTED_VALUE"""),"III")</f>
        <v>III</v>
      </c>
      <c r="J11" t="str">
        <f>IFERROR(__xludf.DUMMYFUNCTION("""COMPUTED_VALUE"""),"A")</f>
        <v>A</v>
      </c>
      <c r="K11" t="str">
        <f>IFERROR(__xludf.DUMMYFUNCTION("""COMPUTED_VALUE"""),"Jelena Hadzi-Puric")</f>
        <v>Jelena Hadzi-Puric</v>
      </c>
      <c r="L11" t="str">
        <f>IFERROR(__xludf.DUMMYFUNCTION("""COMPUTED_VALUE"""),"x")</f>
        <v>x</v>
      </c>
      <c r="M11" t="str">
        <f>IFERROR(__xludf.DUMMYFUNCTION("""COMPUTED_VALUE"""),"-")</f>
        <v>-</v>
      </c>
      <c r="N11">
        <f>IFERROR(__xludf.DUMMYFUNCTION("""COMPUTED_VALUE"""),13.0)</f>
        <v>13</v>
      </c>
      <c r="O11">
        <f>IFERROR(__xludf.DUMMYFUNCTION("""COMPUTED_VALUE"""),26.0)</f>
        <v>26</v>
      </c>
      <c r="P11" t="str">
        <f>IFERROR(__xludf.DUMMYFUNCTION("""COMPUTED_VALUE"""),"x")</f>
        <v>x</v>
      </c>
      <c r="Q11">
        <f>IFERROR(__xludf.DUMMYFUNCTION("""COMPUTED_VALUE"""),98.0)</f>
        <v>98</v>
      </c>
      <c r="R11">
        <f>IFERROR(__xludf.DUMMYFUNCTION("""COMPUTED_VALUE"""),35.0)</f>
        <v>35</v>
      </c>
      <c r="S11">
        <f>IFERROR(__xludf.DUMMYFUNCTION("""COMPUTED_VALUE"""),33.0)</f>
        <v>33</v>
      </c>
      <c r="T11" t="str">
        <f>IFERROR(__xludf.DUMMYFUNCTION("""COMPUTED_VALUE"""),"x")</f>
        <v>x</v>
      </c>
      <c r="U11" t="str">
        <f>IFERROR(__xludf.DUMMYFUNCTION("""COMPUTED_VALUE"""),"x")</f>
        <v>x</v>
      </c>
      <c r="V11" t="str">
        <f>IFERROR(__xludf.DUMMYFUNCTION("""COMPUTED_VALUE"""),"-")</f>
        <v>-</v>
      </c>
      <c r="W11" t="str">
        <f>IFERROR(__xludf.DUMMYFUNCTION("""COMPUTED_VALUE"""),"-")</f>
        <v>-</v>
      </c>
      <c r="X11" t="str">
        <f>IFERROR(__xludf.DUMMYFUNCTION("""COMPUTED_VALUE"""),"-")</f>
        <v>-</v>
      </c>
      <c r="Y11" t="str">
        <f>IFERROR(__xludf.DUMMYFUNCTION("""COMPUTED_VALUE"""),"-")</f>
        <v>-</v>
      </c>
      <c r="Z11" t="str">
        <f>IFERROR(__xludf.DUMMYFUNCTION("""COMPUTED_VALUE"""),"-")</f>
        <v>-</v>
      </c>
      <c r="AA11" t="str">
        <f>IFERROR(__xludf.DUMMYFUNCTION("""COMPUTED_VALUE"""),"-")</f>
        <v>-</v>
      </c>
      <c r="AB11" t="str">
        <f>IFERROR(__xludf.DUMMYFUNCTION("""COMPUTED_VALUE"""),"-")</f>
        <v>-</v>
      </c>
      <c r="AC11" t="str">
        <f>IFERROR(__xludf.DUMMYFUNCTION("""COMPUTED_VALUE"""),"-")</f>
        <v>-</v>
      </c>
      <c r="AD11" t="str">
        <f>IFERROR(__xludf.DUMMYFUNCTION("""COMPUTED_VALUE"""),"-")</f>
        <v>-</v>
      </c>
      <c r="AE11" t="str">
        <f>IFERROR(__xludf.DUMMYFUNCTION("""COMPUTED_VALUE"""),"-")</f>
        <v>-</v>
      </c>
      <c r="AF11" t="str">
        <f>IFERROR(__xludf.DUMMYFUNCTION("""COMPUTED_VALUE"""),"-")</f>
        <v>-</v>
      </c>
      <c r="AG11" t="str">
        <f>IFERROR(__xludf.DUMMYFUNCTION("""COMPUTED_VALUE"""),"-")</f>
        <v>-</v>
      </c>
      <c r="AH11" t="str">
        <f>IFERROR(__xludf.DUMMYFUNCTION("""COMPUTED_VALUE"""),"-")</f>
        <v>-</v>
      </c>
      <c r="AI11" t="str">
        <f>IFERROR(__xludf.DUMMYFUNCTION("""COMPUTED_VALUE"""),"-")</f>
        <v>-</v>
      </c>
      <c r="AJ11" t="str">
        <f>IFERROR(__xludf.DUMMYFUNCTION("""COMPUTED_VALUE"""),"-")</f>
        <v>-</v>
      </c>
      <c r="AK11" t="str">
        <f>IFERROR(__xludf.DUMMYFUNCTION("""COMPUTED_VALUE"""),"-")</f>
        <v>-</v>
      </c>
      <c r="AL11" t="str">
        <f>IFERROR(__xludf.DUMMYFUNCTION("""COMPUTED_VALUE"""),"-")</f>
        <v>-</v>
      </c>
      <c r="AM11" t="str">
        <f>IFERROR(__xludf.DUMMYFUNCTION("""COMPUTED_VALUE"""),"-")</f>
        <v>-</v>
      </c>
      <c r="AN11" t="str">
        <f>IFERROR(__xludf.DUMMYFUNCTION("""COMPUTED_VALUE"""),"-")</f>
        <v>-</v>
      </c>
      <c r="AO11" t="str">
        <f>IFERROR(__xludf.DUMMYFUNCTION("""COMPUTED_VALUE"""),"-")</f>
        <v>-</v>
      </c>
      <c r="AP11" t="str">
        <f>IFERROR(__xludf.DUMMYFUNCTION("""COMPUTED_VALUE"""),"x")</f>
        <v>x</v>
      </c>
      <c r="AQ11" t="str">
        <f>IFERROR(__xludf.DUMMYFUNCTION("""COMPUTED_VALUE"""),"OK")</f>
        <v>OK</v>
      </c>
      <c r="AR11" t="str">
        <f>IFERROR(__xludf.DUMMYFUNCTION("""COMPUTED_VALUE"""),"OK")</f>
        <v>OK</v>
      </c>
      <c r="AS11" t="str">
        <f>IFERROR(__xludf.DUMMYFUNCTION("""COMPUTED_VALUE"""),"OK")</f>
        <v>OK</v>
      </c>
      <c r="AT11" t="str">
        <f>IFERROR(__xludf.DUMMYFUNCTION("""COMPUTED_VALUE"""),"OK")</f>
        <v>OK</v>
      </c>
      <c r="AU11" t="str">
        <f>IFERROR(__xludf.DUMMYFUNCTION("""COMPUTED_VALUE"""),"OK")</f>
        <v>OK</v>
      </c>
      <c r="AV11" t="str">
        <f>IFERROR(__xludf.DUMMYFUNCTION("""COMPUTED_VALUE"""),"OK")</f>
        <v>OK</v>
      </c>
      <c r="AW11" t="str">
        <f>IFERROR(__xludf.DUMMYFUNCTION("""COMPUTED_VALUE"""),"OK")</f>
        <v>OK</v>
      </c>
      <c r="AX11" t="str">
        <f>IFERROR(__xludf.DUMMYFUNCTION("""COMPUTED_VALUE"""),"OK")</f>
        <v>OK</v>
      </c>
      <c r="AY11" t="str">
        <f>IFERROR(__xludf.DUMMYFUNCTION("""COMPUTED_VALUE"""),"WA")</f>
        <v>WA</v>
      </c>
      <c r="AZ11" t="str">
        <f>IFERROR(__xludf.DUMMYFUNCTION("""COMPUTED_VALUE"""),"WA")</f>
        <v>WA</v>
      </c>
      <c r="BA11" t="str">
        <f>IFERROR(__xludf.DUMMYFUNCTION("""COMPUTED_VALUE"""),"WA")</f>
        <v>WA</v>
      </c>
      <c r="BB11" t="str">
        <f>IFERROR(__xludf.DUMMYFUNCTION("""COMPUTED_VALUE"""),"WA")</f>
        <v>WA</v>
      </c>
      <c r="BC11" t="str">
        <f>IFERROR(__xludf.DUMMYFUNCTION("""COMPUTED_VALUE"""),"WA")</f>
        <v>WA</v>
      </c>
      <c r="BD11" t="str">
        <f>IFERROR(__xludf.DUMMYFUNCTION("""COMPUTED_VALUE"""),"WA")</f>
        <v>WA</v>
      </c>
      <c r="BE11" t="str">
        <f>IFERROR(__xludf.DUMMYFUNCTION("""COMPUTED_VALUE"""),"WA")</f>
        <v>WA</v>
      </c>
      <c r="BF11" t="str">
        <f>IFERROR(__xludf.DUMMYFUNCTION("""COMPUTED_VALUE"""),"WA")</f>
        <v>WA</v>
      </c>
      <c r="BG11" t="str">
        <f>IFERROR(__xludf.DUMMYFUNCTION("""COMPUTED_VALUE"""),"WA")</f>
        <v>WA</v>
      </c>
      <c r="BH11" t="str">
        <f>IFERROR(__xludf.DUMMYFUNCTION("""COMPUTED_VALUE"""),"WA")</f>
        <v>WA</v>
      </c>
      <c r="BI11" t="str">
        <f>IFERROR(__xludf.DUMMYFUNCTION("""COMPUTED_VALUE"""),"WA")</f>
        <v>WA</v>
      </c>
      <c r="BJ11" t="str">
        <f>IFERROR(__xludf.DUMMYFUNCTION("""COMPUTED_VALUE"""),"WA")</f>
        <v>WA</v>
      </c>
      <c r="BK11" t="str">
        <f>IFERROR(__xludf.DUMMYFUNCTION("""COMPUTED_VALUE"""),"WA")</f>
        <v>WA</v>
      </c>
      <c r="BL11" t="str">
        <f>IFERROR(__xludf.DUMMYFUNCTION("""COMPUTED_VALUE"""),"WA")</f>
        <v>WA</v>
      </c>
      <c r="BM11" t="str">
        <f>IFERROR(__xludf.DUMMYFUNCTION("""COMPUTED_VALUE"""),"WA")</f>
        <v>WA</v>
      </c>
      <c r="BN11" t="str">
        <f>IFERROR(__xludf.DUMMYFUNCTION("""COMPUTED_VALUE"""),"WA")</f>
        <v>WA</v>
      </c>
      <c r="BO11" t="str">
        <f>IFERROR(__xludf.DUMMYFUNCTION("""COMPUTED_VALUE"""),"WA")</f>
        <v>WA</v>
      </c>
      <c r="BP11" t="str">
        <f>IFERROR(__xludf.DUMMYFUNCTION("""COMPUTED_VALUE"""),"MLE")</f>
        <v>MLE</v>
      </c>
      <c r="BQ11" t="str">
        <f>IFERROR(__xludf.DUMMYFUNCTION("""COMPUTED_VALUE"""),"MLE")</f>
        <v>MLE</v>
      </c>
      <c r="BR11" t="str">
        <f>IFERROR(__xludf.DUMMYFUNCTION("""COMPUTED_VALUE"""),"MLE")</f>
        <v>MLE</v>
      </c>
      <c r="BS11" t="str">
        <f>IFERROR(__xludf.DUMMYFUNCTION("""COMPUTED_VALUE"""),"MLE")</f>
        <v>MLE</v>
      </c>
      <c r="BT11" t="str">
        <f>IFERROR(__xludf.DUMMYFUNCTION("""COMPUTED_VALUE"""),"MLE")</f>
        <v>MLE</v>
      </c>
      <c r="BU11" t="str">
        <f>IFERROR(__xludf.DUMMYFUNCTION("""COMPUTED_VALUE"""),"MLE")</f>
        <v>MLE</v>
      </c>
      <c r="BV11" t="str">
        <f>IFERROR(__xludf.DUMMYFUNCTION("""COMPUTED_VALUE"""),"MLE")</f>
        <v>MLE</v>
      </c>
      <c r="BW11" t="str">
        <f>IFERROR(__xludf.DUMMYFUNCTION("""COMPUTED_VALUE"""),"MLE")</f>
        <v>MLE</v>
      </c>
      <c r="BX11" t="str">
        <f>IFERROR(__xludf.DUMMYFUNCTION("""COMPUTED_VALUE"""),"MLE")</f>
        <v>MLE</v>
      </c>
      <c r="BY11" t="str">
        <f>IFERROR(__xludf.DUMMYFUNCTION("""COMPUTED_VALUE"""),"MLE")</f>
        <v>MLE</v>
      </c>
      <c r="BZ11" t="str">
        <f>IFERROR(__xludf.DUMMYFUNCTION("""COMPUTED_VALUE"""),"MLE")</f>
        <v>MLE</v>
      </c>
      <c r="CA11" t="str">
        <f>IFERROR(__xludf.DUMMYFUNCTION("""COMPUTED_VALUE"""),"MLE")</f>
        <v>MLE</v>
      </c>
      <c r="CB11" t="str">
        <f>IFERROR(__xludf.DUMMYFUNCTION("""COMPUTED_VALUE"""),"MLE")</f>
        <v>MLE</v>
      </c>
      <c r="CC11" t="str">
        <f>IFERROR(__xludf.DUMMYFUNCTION("""COMPUTED_VALUE"""),"MLE")</f>
        <v>MLE</v>
      </c>
      <c r="CD11" t="str">
        <f>IFERROR(__xludf.DUMMYFUNCTION("""COMPUTED_VALUE"""),"MLE")</f>
        <v>MLE</v>
      </c>
      <c r="CE11" t="str">
        <f>IFERROR(__xludf.DUMMYFUNCTION("""COMPUTED_VALUE"""),"MLE")</f>
        <v>MLE</v>
      </c>
      <c r="CF11" t="str">
        <f>IFERROR(__xludf.DUMMYFUNCTION("""COMPUTED_VALUE"""),"MLE")</f>
        <v>MLE</v>
      </c>
      <c r="CG11" t="str">
        <f>IFERROR(__xludf.DUMMYFUNCTION("""COMPUTED_VALUE"""),"MLE")</f>
        <v>MLE</v>
      </c>
      <c r="CH11" t="str">
        <f>IFERROR(__xludf.DUMMYFUNCTION("""COMPUTED_VALUE"""),"MLE")</f>
        <v>MLE</v>
      </c>
      <c r="CI11" t="str">
        <f>IFERROR(__xludf.DUMMYFUNCTION("""COMPUTED_VALUE"""),"MLE")</f>
        <v>MLE</v>
      </c>
      <c r="CJ11" t="str">
        <f>IFERROR(__xludf.DUMMYFUNCTION("""COMPUTED_VALUE"""),"MLE")</f>
        <v>MLE</v>
      </c>
      <c r="CK11" t="str">
        <f>IFERROR(__xludf.DUMMYFUNCTION("""COMPUTED_VALUE"""),"MLE")</f>
        <v>MLE</v>
      </c>
      <c r="CL11" t="str">
        <f>IFERROR(__xludf.DUMMYFUNCTION("""COMPUTED_VALUE"""),"MLE")</f>
        <v>MLE</v>
      </c>
      <c r="CM11" t="str">
        <f>IFERROR(__xludf.DUMMYFUNCTION("""COMPUTED_VALUE"""),"MLE")</f>
        <v>MLE</v>
      </c>
      <c r="CN11" t="str">
        <f>IFERROR(__xludf.DUMMYFUNCTION("""COMPUTED_VALUE"""),"MLE")</f>
        <v>MLE</v>
      </c>
      <c r="CO11" t="str">
        <f>IFERROR(__xludf.DUMMYFUNCTION("""COMPUTED_VALUE"""),"MLE")</f>
        <v>MLE</v>
      </c>
      <c r="CP11" t="str">
        <f>IFERROR(__xludf.DUMMYFUNCTION("""COMPUTED_VALUE"""),"MLE")</f>
        <v>MLE</v>
      </c>
      <c r="CQ11" t="str">
        <f>IFERROR(__xludf.DUMMYFUNCTION("""COMPUTED_VALUE"""),"MLE")</f>
        <v>MLE</v>
      </c>
      <c r="CR11" t="str">
        <f>IFERROR(__xludf.DUMMYFUNCTION("""COMPUTED_VALUE"""),"MLE")</f>
        <v>MLE</v>
      </c>
      <c r="CS11" t="str">
        <f>IFERROR(__xludf.DUMMYFUNCTION("""COMPUTED_VALUE"""),"MLE")</f>
        <v>MLE</v>
      </c>
      <c r="CT11" t="str">
        <f>IFERROR(__xludf.DUMMYFUNCTION("""COMPUTED_VALUE"""),"MLE")</f>
        <v>MLE</v>
      </c>
      <c r="CU11" t="str">
        <f>IFERROR(__xludf.DUMMYFUNCTION("""COMPUTED_VALUE"""),"MLE")</f>
        <v>MLE</v>
      </c>
      <c r="CV11" t="str">
        <f>IFERROR(__xludf.DUMMYFUNCTION("""COMPUTED_VALUE"""),"MLE")</f>
        <v>MLE</v>
      </c>
      <c r="CW11" t="str">
        <f>IFERROR(__xludf.DUMMYFUNCTION("""COMPUTED_VALUE"""),"MLE")</f>
        <v>MLE</v>
      </c>
      <c r="CX11" t="str">
        <f>IFERROR(__xludf.DUMMYFUNCTION("""COMPUTED_VALUE"""),"MLE")</f>
        <v>MLE</v>
      </c>
      <c r="CY11" t="str">
        <f>IFERROR(__xludf.DUMMYFUNCTION("""COMPUTED_VALUE"""),"MLE")</f>
        <v>MLE</v>
      </c>
      <c r="CZ11" t="str">
        <f>IFERROR(__xludf.DUMMYFUNCTION("""COMPUTED_VALUE"""),"x")</f>
        <v>x</v>
      </c>
      <c r="DA11" t="str">
        <f>IFERROR(__xludf.DUMMYFUNCTION("""COMPUTED_VALUE"""),"OK")</f>
        <v>OK</v>
      </c>
      <c r="DB11" t="str">
        <f>IFERROR(__xludf.DUMMYFUNCTION("""COMPUTED_VALUE"""),"OK")</f>
        <v>OK</v>
      </c>
      <c r="DC11" t="str">
        <f>IFERROR(__xludf.DUMMYFUNCTION("""COMPUTED_VALUE"""),"OK")</f>
        <v>OK</v>
      </c>
      <c r="DD11" t="str">
        <f>IFERROR(__xludf.DUMMYFUNCTION("""COMPUTED_VALUE"""),"OK")</f>
        <v>OK</v>
      </c>
      <c r="DE11" t="str">
        <f>IFERROR(__xludf.DUMMYFUNCTION("""COMPUTED_VALUE"""),"OK")</f>
        <v>OK</v>
      </c>
      <c r="DF11" t="str">
        <f>IFERROR(__xludf.DUMMYFUNCTION("""COMPUTED_VALUE"""),"OK")</f>
        <v>OK</v>
      </c>
      <c r="DG11" t="str">
        <f>IFERROR(__xludf.DUMMYFUNCTION("""COMPUTED_VALUE"""),"OK")</f>
        <v>OK</v>
      </c>
      <c r="DH11" t="str">
        <f>IFERROR(__xludf.DUMMYFUNCTION("""COMPUTED_VALUE"""),"OK")</f>
        <v>OK</v>
      </c>
      <c r="DI11" t="str">
        <f>IFERROR(__xludf.DUMMYFUNCTION("""COMPUTED_VALUE"""),"OK")</f>
        <v>OK</v>
      </c>
      <c r="DJ11" t="str">
        <f>IFERROR(__xludf.DUMMYFUNCTION("""COMPUTED_VALUE"""),"OK")</f>
        <v>OK</v>
      </c>
      <c r="DK11" t="str">
        <f>IFERROR(__xludf.DUMMYFUNCTION("""COMPUTED_VALUE"""),"OK")</f>
        <v>OK</v>
      </c>
      <c r="DL11" t="str">
        <f>IFERROR(__xludf.DUMMYFUNCTION("""COMPUTED_VALUE"""),"OK")</f>
        <v>OK</v>
      </c>
      <c r="DM11" t="str">
        <f>IFERROR(__xludf.DUMMYFUNCTION("""COMPUTED_VALUE"""),"OK")</f>
        <v>OK</v>
      </c>
      <c r="DN11" t="str">
        <f>IFERROR(__xludf.DUMMYFUNCTION("""COMPUTED_VALUE"""),"OK")</f>
        <v>OK</v>
      </c>
      <c r="DO11" t="str">
        <f>IFERROR(__xludf.DUMMYFUNCTION("""COMPUTED_VALUE"""),"OK")</f>
        <v>OK</v>
      </c>
      <c r="DP11" t="str">
        <f>IFERROR(__xludf.DUMMYFUNCTION("""COMPUTED_VALUE"""),"OK")</f>
        <v>OK</v>
      </c>
      <c r="DQ11" t="str">
        <f>IFERROR(__xludf.DUMMYFUNCTION("""COMPUTED_VALUE"""),"OK")</f>
        <v>OK</v>
      </c>
      <c r="DR11" t="str">
        <f>IFERROR(__xludf.DUMMYFUNCTION("""COMPUTED_VALUE"""),"OK")</f>
        <v>OK</v>
      </c>
      <c r="DS11" t="str">
        <f>IFERROR(__xludf.DUMMYFUNCTION("""COMPUTED_VALUE"""),"OK")</f>
        <v>OK</v>
      </c>
      <c r="DT11" t="str">
        <f>IFERROR(__xludf.DUMMYFUNCTION("""COMPUTED_VALUE"""),"OK")</f>
        <v>OK</v>
      </c>
      <c r="DU11" t="str">
        <f>IFERROR(__xludf.DUMMYFUNCTION("""COMPUTED_VALUE"""),"OK")</f>
        <v>OK</v>
      </c>
      <c r="DV11" t="str">
        <f>IFERROR(__xludf.DUMMYFUNCTION("""COMPUTED_VALUE"""),"OK")</f>
        <v>OK</v>
      </c>
      <c r="DW11" t="str">
        <f>IFERROR(__xludf.DUMMYFUNCTION("""COMPUTED_VALUE"""),"OK")</f>
        <v>OK</v>
      </c>
      <c r="DX11" t="str">
        <f>IFERROR(__xludf.DUMMYFUNCTION("""COMPUTED_VALUE"""),"OK")</f>
        <v>OK</v>
      </c>
      <c r="DY11" t="str">
        <f>IFERROR(__xludf.DUMMYFUNCTION("""COMPUTED_VALUE"""),"TLE")</f>
        <v>TLE</v>
      </c>
      <c r="DZ11" t="str">
        <f>IFERROR(__xludf.DUMMYFUNCTION("""COMPUTED_VALUE"""),"TLE")</f>
        <v>TLE</v>
      </c>
      <c r="EA11" t="str">
        <f>IFERROR(__xludf.DUMMYFUNCTION("""COMPUTED_VALUE"""),"TLE")</f>
        <v>TLE</v>
      </c>
      <c r="EB11" t="str">
        <f>IFERROR(__xludf.DUMMYFUNCTION("""COMPUTED_VALUE"""),"TLE")</f>
        <v>TLE</v>
      </c>
      <c r="EC11" t="str">
        <f>IFERROR(__xludf.DUMMYFUNCTION("""COMPUTED_VALUE"""),"OK")</f>
        <v>OK</v>
      </c>
      <c r="ED11" t="str">
        <f>IFERROR(__xludf.DUMMYFUNCTION("""COMPUTED_VALUE"""),"OK")</f>
        <v>OK</v>
      </c>
      <c r="EE11" t="str">
        <f>IFERROR(__xludf.DUMMYFUNCTION("""COMPUTED_VALUE"""),"TLE")</f>
        <v>TLE</v>
      </c>
      <c r="EF11" t="str">
        <f>IFERROR(__xludf.DUMMYFUNCTION("""COMPUTED_VALUE"""),"OK")</f>
        <v>OK</v>
      </c>
      <c r="EG11" t="str">
        <f>IFERROR(__xludf.DUMMYFUNCTION("""COMPUTED_VALUE"""),"OK")</f>
        <v>OK</v>
      </c>
      <c r="EH11" t="str">
        <f>IFERROR(__xludf.DUMMYFUNCTION("""COMPUTED_VALUE"""),"OK")</f>
        <v>OK</v>
      </c>
      <c r="EI11" t="str">
        <f>IFERROR(__xludf.DUMMYFUNCTION("""COMPUTED_VALUE"""),"TLE")</f>
        <v>TLE</v>
      </c>
      <c r="EJ11" t="str">
        <f>IFERROR(__xludf.DUMMYFUNCTION("""COMPUTED_VALUE"""),"WA")</f>
        <v>WA</v>
      </c>
      <c r="EK11" t="str">
        <f>IFERROR(__xludf.DUMMYFUNCTION("""COMPUTED_VALUE"""),"OK")</f>
        <v>OK</v>
      </c>
      <c r="EL11" t="str">
        <f>IFERROR(__xludf.DUMMYFUNCTION("""COMPUTED_VALUE"""),"OK")</f>
        <v>OK</v>
      </c>
      <c r="EM11" t="str">
        <f>IFERROR(__xludf.DUMMYFUNCTION("""COMPUTED_VALUE"""),"OK")</f>
        <v>OK</v>
      </c>
      <c r="EN11" t="str">
        <f>IFERROR(__xludf.DUMMYFUNCTION("""COMPUTED_VALUE"""),"OK")</f>
        <v>OK</v>
      </c>
      <c r="EO11" t="str">
        <f>IFERROR(__xludf.DUMMYFUNCTION("""COMPUTED_VALUE"""),"WA")</f>
        <v>WA</v>
      </c>
      <c r="EP11" t="str">
        <f>IFERROR(__xludf.DUMMYFUNCTION("""COMPUTED_VALUE"""),"WA")</f>
        <v>WA</v>
      </c>
      <c r="EQ11" t="str">
        <f>IFERROR(__xludf.DUMMYFUNCTION("""COMPUTED_VALUE"""),"WA")</f>
        <v>WA</v>
      </c>
      <c r="ER11" t="str">
        <f>IFERROR(__xludf.DUMMYFUNCTION("""COMPUTED_VALUE"""),"OK")</f>
        <v>OK</v>
      </c>
      <c r="ES11" t="str">
        <f>IFERROR(__xludf.DUMMYFUNCTION("""COMPUTED_VALUE"""),"OK")</f>
        <v>OK</v>
      </c>
      <c r="ET11" t="str">
        <f>IFERROR(__xludf.DUMMYFUNCTION("""COMPUTED_VALUE"""),"WA")</f>
        <v>WA</v>
      </c>
      <c r="EU11" t="str">
        <f>IFERROR(__xludf.DUMMYFUNCTION("""COMPUTED_VALUE"""),"WA")</f>
        <v>WA</v>
      </c>
      <c r="EV11" t="str">
        <f>IFERROR(__xludf.DUMMYFUNCTION("""COMPUTED_VALUE"""),"OK")</f>
        <v>OK</v>
      </c>
      <c r="EW11" t="str">
        <f>IFERROR(__xludf.DUMMYFUNCTION("""COMPUTED_VALUE"""),"WA")</f>
        <v>WA</v>
      </c>
      <c r="EX11" t="str">
        <f>IFERROR(__xludf.DUMMYFUNCTION("""COMPUTED_VALUE"""),"WA")</f>
        <v>WA</v>
      </c>
      <c r="EY11" t="str">
        <f>IFERROR(__xludf.DUMMYFUNCTION("""COMPUTED_VALUE"""),"OK")</f>
        <v>OK</v>
      </c>
      <c r="EZ11" t="str">
        <f>IFERROR(__xludf.DUMMYFUNCTION("""COMPUTED_VALUE"""),"WA")</f>
        <v>WA</v>
      </c>
      <c r="FA11" t="str">
        <f>IFERROR(__xludf.DUMMYFUNCTION("""COMPUTED_VALUE"""),"WA")</f>
        <v>WA</v>
      </c>
      <c r="FB11" t="str">
        <f>IFERROR(__xludf.DUMMYFUNCTION("""COMPUTED_VALUE"""),"OK")</f>
        <v>OK</v>
      </c>
      <c r="FC11" t="str">
        <f>IFERROR(__xludf.DUMMYFUNCTION("""COMPUTED_VALUE"""),"OK")</f>
        <v>OK</v>
      </c>
      <c r="FD11" t="str">
        <f>IFERROR(__xludf.DUMMYFUNCTION("""COMPUTED_VALUE"""),"OK")</f>
        <v>OK</v>
      </c>
      <c r="FE11" t="str">
        <f>IFERROR(__xludf.DUMMYFUNCTION("""COMPUTED_VALUE"""),"OK")</f>
        <v>OK</v>
      </c>
      <c r="FF11" t="str">
        <f>IFERROR(__xludf.DUMMYFUNCTION("""COMPUTED_VALUE"""),"OK")</f>
        <v>OK</v>
      </c>
      <c r="FG11" t="str">
        <f>IFERROR(__xludf.DUMMYFUNCTION("""COMPUTED_VALUE"""),"x")</f>
        <v>x</v>
      </c>
      <c r="FH11" t="str">
        <f>IFERROR(__xludf.DUMMYFUNCTION("""COMPUTED_VALUE"""),"OK")</f>
        <v>OK</v>
      </c>
      <c r="FI11" t="str">
        <f>IFERROR(__xludf.DUMMYFUNCTION("""COMPUTED_VALUE"""),"OK")</f>
        <v>OK</v>
      </c>
      <c r="FJ11" t="str">
        <f>IFERROR(__xludf.DUMMYFUNCTION("""COMPUTED_VALUE"""),"OK")</f>
        <v>OK</v>
      </c>
      <c r="FK11" t="str">
        <f>IFERROR(__xludf.DUMMYFUNCTION("""COMPUTED_VALUE"""),"OK")</f>
        <v>OK</v>
      </c>
      <c r="FL11" t="str">
        <f>IFERROR(__xludf.DUMMYFUNCTION("""COMPUTED_VALUE"""),"x")</f>
        <v>x</v>
      </c>
      <c r="FM11" t="str">
        <f>IFERROR(__xludf.DUMMYFUNCTION("""COMPUTED_VALUE"""),"OK")</f>
        <v>OK</v>
      </c>
      <c r="FN11" t="str">
        <f>IFERROR(__xludf.DUMMYFUNCTION("""COMPUTED_VALUE"""),"OK")</f>
        <v>OK</v>
      </c>
      <c r="FO11" t="str">
        <f>IFERROR(__xludf.DUMMYFUNCTION("""COMPUTED_VALUE"""),"OK")</f>
        <v>OK</v>
      </c>
      <c r="FP11" t="str">
        <f>IFERROR(__xludf.DUMMYFUNCTION("""COMPUTED_VALUE"""),"OK")</f>
        <v>OK</v>
      </c>
      <c r="FQ11" t="str">
        <f>IFERROR(__xludf.DUMMYFUNCTION("""COMPUTED_VALUE"""),"OK")</f>
        <v>OK</v>
      </c>
      <c r="FR11" t="str">
        <f>IFERROR(__xludf.DUMMYFUNCTION("""COMPUTED_VALUE"""),"OK")</f>
        <v>OK</v>
      </c>
      <c r="FS11" t="str">
        <f>IFERROR(__xludf.DUMMYFUNCTION("""COMPUTED_VALUE"""),"OK")</f>
        <v>OK</v>
      </c>
      <c r="FT11" t="str">
        <f>IFERROR(__xludf.DUMMYFUNCTION("""COMPUTED_VALUE"""),"OK")</f>
        <v>OK</v>
      </c>
      <c r="FU11" t="str">
        <f>IFERROR(__xludf.DUMMYFUNCTION("""COMPUTED_VALUE"""),"OK")</f>
        <v>OK</v>
      </c>
      <c r="FV11" t="str">
        <f>IFERROR(__xludf.DUMMYFUNCTION("""COMPUTED_VALUE"""),"OK")</f>
        <v>OK</v>
      </c>
      <c r="FW11" t="str">
        <f>IFERROR(__xludf.DUMMYFUNCTION("""COMPUTED_VALUE"""),"OK")</f>
        <v>OK</v>
      </c>
      <c r="FX11" t="str">
        <f>IFERROR(__xludf.DUMMYFUNCTION("""COMPUTED_VALUE"""),"OK")</f>
        <v>OK</v>
      </c>
      <c r="FY11" t="str">
        <f>IFERROR(__xludf.DUMMYFUNCTION("""COMPUTED_VALUE"""),"OK")</f>
        <v>OK</v>
      </c>
      <c r="FZ11" t="str">
        <f>IFERROR(__xludf.DUMMYFUNCTION("""COMPUTED_VALUE"""),"OK")</f>
        <v>OK</v>
      </c>
      <c r="GA11" t="str">
        <f>IFERROR(__xludf.DUMMYFUNCTION("""COMPUTED_VALUE"""),"OK")</f>
        <v>OK</v>
      </c>
      <c r="GB11" t="str">
        <f>IFERROR(__xludf.DUMMYFUNCTION("""COMPUTED_VALUE"""),"OK")</f>
        <v>OK</v>
      </c>
      <c r="GC11" t="str">
        <f>IFERROR(__xludf.DUMMYFUNCTION("""COMPUTED_VALUE"""),"OK")</f>
        <v>OK</v>
      </c>
      <c r="GD11" t="str">
        <f>IFERROR(__xludf.DUMMYFUNCTION("""COMPUTED_VALUE"""),"OK")</f>
        <v>OK</v>
      </c>
      <c r="GE11" t="str">
        <f>IFERROR(__xludf.DUMMYFUNCTION("""COMPUTED_VALUE"""),"OK")</f>
        <v>OK</v>
      </c>
      <c r="GF11" t="str">
        <f>IFERROR(__xludf.DUMMYFUNCTION("""COMPUTED_VALUE"""),"OK")</f>
        <v>OK</v>
      </c>
      <c r="GG11" t="str">
        <f>IFERROR(__xludf.DUMMYFUNCTION("""COMPUTED_VALUE"""),"OK")</f>
        <v>OK</v>
      </c>
      <c r="GH11" t="str">
        <f>IFERROR(__xludf.DUMMYFUNCTION("""COMPUTED_VALUE"""),"OK")</f>
        <v>OK</v>
      </c>
      <c r="GI11" t="str">
        <f>IFERROR(__xludf.DUMMYFUNCTION("""COMPUTED_VALUE"""),"OK")</f>
        <v>OK</v>
      </c>
      <c r="GJ11" t="str">
        <f>IFERROR(__xludf.DUMMYFUNCTION("""COMPUTED_VALUE"""),"OK")</f>
        <v>OK</v>
      </c>
      <c r="GK11" t="str">
        <f>IFERROR(__xludf.DUMMYFUNCTION("""COMPUTED_VALUE"""),"OK")</f>
        <v>OK</v>
      </c>
      <c r="GL11" t="str">
        <f>IFERROR(__xludf.DUMMYFUNCTION("""COMPUTED_VALUE"""),"OK")</f>
        <v>OK</v>
      </c>
      <c r="GM11" t="str">
        <f>IFERROR(__xludf.DUMMYFUNCTION("""COMPUTED_VALUE"""),"OK")</f>
        <v>OK</v>
      </c>
      <c r="GN11" t="str">
        <f>IFERROR(__xludf.DUMMYFUNCTION("""COMPUTED_VALUE"""),"OK")</f>
        <v>OK</v>
      </c>
      <c r="GO11" t="str">
        <f>IFERROR(__xludf.DUMMYFUNCTION("""COMPUTED_VALUE"""),"OK")</f>
        <v>OK</v>
      </c>
      <c r="GP11" t="str">
        <f>IFERROR(__xludf.DUMMYFUNCTION("""COMPUTED_VALUE"""),"OK")</f>
        <v>OK</v>
      </c>
      <c r="GQ11" t="str">
        <f>IFERROR(__xludf.DUMMYFUNCTION("""COMPUTED_VALUE"""),"OK")</f>
        <v>OK</v>
      </c>
      <c r="GR11" t="str">
        <f>IFERROR(__xludf.DUMMYFUNCTION("""COMPUTED_VALUE"""),"OK")</f>
        <v>OK</v>
      </c>
      <c r="GS11" t="str">
        <f>IFERROR(__xludf.DUMMYFUNCTION("""COMPUTED_VALUE"""),"OK")</f>
        <v>OK</v>
      </c>
      <c r="GT11" t="str">
        <f>IFERROR(__xludf.DUMMYFUNCTION("""COMPUTED_VALUE"""),"OK")</f>
        <v>OK</v>
      </c>
      <c r="GU11" t="str">
        <f>IFERROR(__xludf.DUMMYFUNCTION("""COMPUTED_VALUE"""),"TLE")</f>
        <v>TLE</v>
      </c>
      <c r="GV11" t="str">
        <f>IFERROR(__xludf.DUMMYFUNCTION("""COMPUTED_VALUE"""),"TLE")</f>
        <v>TLE</v>
      </c>
      <c r="GW11" t="str">
        <f>IFERROR(__xludf.DUMMYFUNCTION("""COMPUTED_VALUE"""),"TLE")</f>
        <v>TLE</v>
      </c>
      <c r="GX11" t="str">
        <f>IFERROR(__xludf.DUMMYFUNCTION("""COMPUTED_VALUE"""),"TLE")</f>
        <v>TLE</v>
      </c>
      <c r="GY11" t="str">
        <f>IFERROR(__xludf.DUMMYFUNCTION("""COMPUTED_VALUE"""),"TLE")</f>
        <v>TLE</v>
      </c>
      <c r="GZ11" t="str">
        <f>IFERROR(__xludf.DUMMYFUNCTION("""COMPUTED_VALUE"""),"TLE")</f>
        <v>TLE</v>
      </c>
      <c r="HA11" t="str">
        <f>IFERROR(__xludf.DUMMYFUNCTION("""COMPUTED_VALUE"""),"TLE")</f>
        <v>TLE</v>
      </c>
      <c r="HB11" t="str">
        <f>IFERROR(__xludf.DUMMYFUNCTION("""COMPUTED_VALUE"""),"TLE")</f>
        <v>TLE</v>
      </c>
      <c r="HC11" t="str">
        <f>IFERROR(__xludf.DUMMYFUNCTION("""COMPUTED_VALUE"""),"TLE")</f>
        <v>TLE</v>
      </c>
      <c r="HD11" t="str">
        <f>IFERROR(__xludf.DUMMYFUNCTION("""COMPUTED_VALUE"""),"TLE")</f>
        <v>TLE</v>
      </c>
      <c r="HE11" t="str">
        <f>IFERROR(__xludf.DUMMYFUNCTION("""COMPUTED_VALUE"""),"TLE")</f>
        <v>TLE</v>
      </c>
      <c r="HF11" t="str">
        <f>IFERROR(__xludf.DUMMYFUNCTION("""COMPUTED_VALUE"""),"TLE")</f>
        <v>TLE</v>
      </c>
      <c r="HG11" t="str">
        <f>IFERROR(__xludf.DUMMYFUNCTION("""COMPUTED_VALUE"""),"TLE")</f>
        <v>TLE</v>
      </c>
      <c r="HH11" t="str">
        <f>IFERROR(__xludf.DUMMYFUNCTION("""COMPUTED_VALUE"""),"TLE")</f>
        <v>TLE</v>
      </c>
      <c r="HI11" t="str">
        <f>IFERROR(__xludf.DUMMYFUNCTION("""COMPUTED_VALUE"""),"TLE")</f>
        <v>TLE</v>
      </c>
      <c r="HJ11" t="str">
        <f>IFERROR(__xludf.DUMMYFUNCTION("""COMPUTED_VALUE"""),"TLE")</f>
        <v>TLE</v>
      </c>
      <c r="HK11" t="str">
        <f>IFERROR(__xludf.DUMMYFUNCTION("""COMPUTED_VALUE"""),"TLE")</f>
        <v>TLE</v>
      </c>
      <c r="HL11" t="str">
        <f>IFERROR(__xludf.DUMMYFUNCTION("""COMPUTED_VALUE"""),"TLE")</f>
        <v>TLE</v>
      </c>
      <c r="HM11" t="str">
        <f>IFERROR(__xludf.DUMMYFUNCTION("""COMPUTED_VALUE"""),"TLE")</f>
        <v>TLE</v>
      </c>
      <c r="HN11" t="str">
        <f>IFERROR(__xludf.DUMMYFUNCTION("""COMPUTED_VALUE"""),"TLE")</f>
        <v>TLE</v>
      </c>
      <c r="HO11" t="str">
        <f>IFERROR(__xludf.DUMMYFUNCTION("""COMPUTED_VALUE"""),"TLE")</f>
        <v>TLE</v>
      </c>
      <c r="HP11" t="str">
        <f>IFERROR(__xludf.DUMMYFUNCTION("""COMPUTED_VALUE"""),"TLE")</f>
        <v>TLE</v>
      </c>
      <c r="HQ11" t="str">
        <f>IFERROR(__xludf.DUMMYFUNCTION("""COMPUTED_VALUE"""),"TLE")</f>
        <v>TLE</v>
      </c>
      <c r="HR11" t="str">
        <f>IFERROR(__xludf.DUMMYFUNCTION("""COMPUTED_VALUE"""),"x")</f>
        <v>x</v>
      </c>
      <c r="HS11" t="str">
        <f>IFERROR(__xludf.DUMMYFUNCTION("""COMPUTED_VALUE"""),"OK")</f>
        <v>OK</v>
      </c>
      <c r="HT11" t="str">
        <f>IFERROR(__xludf.DUMMYFUNCTION("""COMPUTED_VALUE"""),"OK")</f>
        <v>OK</v>
      </c>
      <c r="HU11" t="str">
        <f>IFERROR(__xludf.DUMMYFUNCTION("""COMPUTED_VALUE"""),"OK")</f>
        <v>OK</v>
      </c>
      <c r="HV11" t="str">
        <f>IFERROR(__xludf.DUMMYFUNCTION("""COMPUTED_VALUE"""),"OK")</f>
        <v>OK</v>
      </c>
      <c r="HW11" t="str">
        <f>IFERROR(__xludf.DUMMYFUNCTION("""COMPUTED_VALUE"""),"OK")</f>
        <v>OK</v>
      </c>
      <c r="HX11" t="str">
        <f>IFERROR(__xludf.DUMMYFUNCTION("""COMPUTED_VALUE"""),"OK")</f>
        <v>OK</v>
      </c>
      <c r="HY11" t="str">
        <f>IFERROR(__xludf.DUMMYFUNCTION("""COMPUTED_VALUE"""),"OK")</f>
        <v>OK</v>
      </c>
      <c r="HZ11" t="str">
        <f>IFERROR(__xludf.DUMMYFUNCTION("""COMPUTED_VALUE"""),"OK")</f>
        <v>OK</v>
      </c>
      <c r="IA11" t="str">
        <f>IFERROR(__xludf.DUMMYFUNCTION("""COMPUTED_VALUE"""),"OK")</f>
        <v>OK</v>
      </c>
      <c r="IB11" t="str">
        <f>IFERROR(__xludf.DUMMYFUNCTION("""COMPUTED_VALUE"""),"OK")</f>
        <v>OK</v>
      </c>
      <c r="IC11" t="str">
        <f>IFERROR(__xludf.DUMMYFUNCTION("""COMPUTED_VALUE"""),"OK")</f>
        <v>OK</v>
      </c>
      <c r="ID11" t="str">
        <f>IFERROR(__xludf.DUMMYFUNCTION("""COMPUTED_VALUE"""),"OK")</f>
        <v>OK</v>
      </c>
      <c r="IE11" t="str">
        <f>IFERROR(__xludf.DUMMYFUNCTION("""COMPUTED_VALUE"""),"OK")</f>
        <v>OK</v>
      </c>
      <c r="IF11" t="str">
        <f>IFERROR(__xludf.DUMMYFUNCTION("""COMPUTED_VALUE"""),"OK")</f>
        <v>OK</v>
      </c>
      <c r="IG11" t="str">
        <f>IFERROR(__xludf.DUMMYFUNCTION("""COMPUTED_VALUE"""),"OK")</f>
        <v>OK</v>
      </c>
      <c r="IH11" t="str">
        <f>IFERROR(__xludf.DUMMYFUNCTION("""COMPUTED_VALUE"""),"OK")</f>
        <v>OK</v>
      </c>
      <c r="II11" t="str">
        <f>IFERROR(__xludf.DUMMYFUNCTION("""COMPUTED_VALUE"""),"OK")</f>
        <v>OK</v>
      </c>
      <c r="IJ11" t="str">
        <f>IFERROR(__xludf.DUMMYFUNCTION("""COMPUTED_VALUE"""),"OK")</f>
        <v>OK</v>
      </c>
      <c r="IK11" t="str">
        <f>IFERROR(__xludf.DUMMYFUNCTION("""COMPUTED_VALUE"""),"WA")</f>
        <v>WA</v>
      </c>
      <c r="IL11" t="str">
        <f>IFERROR(__xludf.DUMMYFUNCTION("""COMPUTED_VALUE"""),"WA")</f>
        <v>WA</v>
      </c>
      <c r="IM11" t="str">
        <f>IFERROR(__xludf.DUMMYFUNCTION("""COMPUTED_VALUE"""),"WA")</f>
        <v>WA</v>
      </c>
      <c r="IN11" t="str">
        <f>IFERROR(__xludf.DUMMYFUNCTION("""COMPUTED_VALUE"""),"WA")</f>
        <v>WA</v>
      </c>
      <c r="IO11" t="str">
        <f>IFERROR(__xludf.DUMMYFUNCTION("""COMPUTED_VALUE"""),"WA")</f>
        <v>WA</v>
      </c>
      <c r="IP11" t="str">
        <f>IFERROR(__xludf.DUMMYFUNCTION("""COMPUTED_VALUE"""),"WA")</f>
        <v>WA</v>
      </c>
      <c r="IQ11" t="str">
        <f>IFERROR(__xludf.DUMMYFUNCTION("""COMPUTED_VALUE"""),"WA")</f>
        <v>WA</v>
      </c>
      <c r="IR11" t="str">
        <f>IFERROR(__xludf.DUMMYFUNCTION("""COMPUTED_VALUE"""),"WA")</f>
        <v>WA</v>
      </c>
      <c r="IS11" t="str">
        <f>IFERROR(__xludf.DUMMYFUNCTION("""COMPUTED_VALUE"""),"WA")</f>
        <v>WA</v>
      </c>
      <c r="IT11" t="str">
        <f>IFERROR(__xludf.DUMMYFUNCTION("""COMPUTED_VALUE"""),"WA")</f>
        <v>WA</v>
      </c>
      <c r="IU11" t="str">
        <f>IFERROR(__xludf.DUMMYFUNCTION("""COMPUTED_VALUE"""),"WA")</f>
        <v>WA</v>
      </c>
      <c r="IV11" t="str">
        <f>IFERROR(__xludf.DUMMYFUNCTION("""COMPUTED_VALUE"""),"WA")</f>
        <v>WA</v>
      </c>
      <c r="IW11" t="str">
        <f>IFERROR(__xludf.DUMMYFUNCTION("""COMPUTED_VALUE"""),"WA")</f>
        <v>WA</v>
      </c>
      <c r="IX11" t="str">
        <f>IFERROR(__xludf.DUMMYFUNCTION("""COMPUTED_VALUE"""),"WA")</f>
        <v>WA</v>
      </c>
      <c r="IY11" t="str">
        <f>IFERROR(__xludf.DUMMYFUNCTION("""COMPUTED_VALUE"""),"WA")</f>
        <v>WA</v>
      </c>
      <c r="IZ11" t="str">
        <f>IFERROR(__xludf.DUMMYFUNCTION("""COMPUTED_VALUE"""),"WA")</f>
        <v>WA</v>
      </c>
      <c r="JA11" t="str">
        <f>IFERROR(__xludf.DUMMYFUNCTION("""COMPUTED_VALUE"""),"WA")</f>
        <v>WA</v>
      </c>
      <c r="JB11" t="str">
        <f>IFERROR(__xludf.DUMMYFUNCTION("""COMPUTED_VALUE"""),"WA")</f>
        <v>WA</v>
      </c>
      <c r="JC11" t="str">
        <f>IFERROR(__xludf.DUMMYFUNCTION("""COMPUTED_VALUE"""),"WA")</f>
        <v>WA</v>
      </c>
      <c r="JD11" t="str">
        <f>IFERROR(__xludf.DUMMYFUNCTION("""COMPUTED_VALUE"""),"WA")</f>
        <v>WA</v>
      </c>
      <c r="JE11" t="str">
        <f>IFERROR(__xludf.DUMMYFUNCTION("""COMPUTED_VALUE"""),"WA")</f>
        <v>WA</v>
      </c>
      <c r="JF11" t="str">
        <f>IFERROR(__xludf.DUMMYFUNCTION("""COMPUTED_VALUE"""),"WA")</f>
        <v>WA</v>
      </c>
      <c r="JG11" t="str">
        <f>IFERROR(__xludf.DUMMYFUNCTION("""COMPUTED_VALUE"""),"WA")</f>
        <v>WA</v>
      </c>
      <c r="JH11" t="str">
        <f>IFERROR(__xludf.DUMMYFUNCTION("""COMPUTED_VALUE"""),"WA")</f>
        <v>WA</v>
      </c>
      <c r="JI11" t="str">
        <f>IFERROR(__xludf.DUMMYFUNCTION("""COMPUTED_VALUE"""),"WA")</f>
        <v>WA</v>
      </c>
      <c r="JJ11" t="str">
        <f>IFERROR(__xludf.DUMMYFUNCTION("""COMPUTED_VALUE"""),"WA")</f>
        <v>WA</v>
      </c>
      <c r="JK11" t="str">
        <f>IFERROR(__xludf.DUMMYFUNCTION("""COMPUTED_VALUE"""),"WA")</f>
        <v>WA</v>
      </c>
      <c r="JL11" t="str">
        <f>IFERROR(__xludf.DUMMYFUNCTION("""COMPUTED_VALUE"""),"x")</f>
        <v>x</v>
      </c>
      <c r="JM11" t="str">
        <f>IFERROR(__xludf.DUMMYFUNCTION("""COMPUTED_VALUE"""),"x")</f>
        <v>x</v>
      </c>
      <c r="JN11">
        <f>IFERROR(__xludf.DUMMYFUNCTION("""COMPUTED_VALUE"""),0.0)</f>
        <v>0</v>
      </c>
      <c r="JO11">
        <f>IFERROR(__xludf.DUMMYFUNCTION("""COMPUTED_VALUE"""),0.0)</f>
        <v>0</v>
      </c>
      <c r="JP11">
        <f>IFERROR(__xludf.DUMMYFUNCTION("""COMPUTED_VALUE"""),0.0)</f>
        <v>0</v>
      </c>
      <c r="JQ11">
        <f>IFERROR(__xludf.DUMMYFUNCTION("""COMPUTED_VALUE"""),0.0)</f>
        <v>0</v>
      </c>
      <c r="JR11">
        <f>IFERROR(__xludf.DUMMYFUNCTION("""COMPUTED_VALUE"""),0.0)</f>
        <v>0</v>
      </c>
      <c r="JS11">
        <f>IFERROR(__xludf.DUMMYFUNCTION("""COMPUTED_VALUE"""),0.0)</f>
        <v>0</v>
      </c>
      <c r="JT11">
        <f>IFERROR(__xludf.DUMMYFUNCTION("""COMPUTED_VALUE"""),0.0)</f>
        <v>0</v>
      </c>
      <c r="JU11">
        <f>IFERROR(__xludf.DUMMYFUNCTION("""COMPUTED_VALUE"""),0.0)</f>
        <v>0</v>
      </c>
      <c r="JV11">
        <f>IFERROR(__xludf.DUMMYFUNCTION("""COMPUTED_VALUE"""),0.0)</f>
        <v>0</v>
      </c>
      <c r="JW11">
        <f>IFERROR(__xludf.DUMMYFUNCTION("""COMPUTED_VALUE"""),0.0)</f>
        <v>0</v>
      </c>
      <c r="JX11">
        <f>IFERROR(__xludf.DUMMYFUNCTION("""COMPUTED_VALUE"""),0.0)</f>
        <v>0</v>
      </c>
      <c r="JY11">
        <f>IFERROR(__xludf.DUMMYFUNCTION("""COMPUTED_VALUE"""),0.0)</f>
        <v>0</v>
      </c>
      <c r="JZ11">
        <f>IFERROR(__xludf.DUMMYFUNCTION("""COMPUTED_VALUE"""),0.0)</f>
        <v>0</v>
      </c>
      <c r="KA11">
        <f>IFERROR(__xludf.DUMMYFUNCTION("""COMPUTED_VALUE"""),0.0)</f>
        <v>0</v>
      </c>
      <c r="KB11">
        <f>IFERROR(__xludf.DUMMYFUNCTION("""COMPUTED_VALUE"""),0.0)</f>
        <v>0</v>
      </c>
      <c r="KC11">
        <f>IFERROR(__xludf.DUMMYFUNCTION("""COMPUTED_VALUE"""),0.0)</f>
        <v>0</v>
      </c>
      <c r="KD11">
        <f>IFERROR(__xludf.DUMMYFUNCTION("""COMPUTED_VALUE"""),0.0)</f>
        <v>0</v>
      </c>
      <c r="KE11">
        <f>IFERROR(__xludf.DUMMYFUNCTION("""COMPUTED_VALUE"""),0.0)</f>
        <v>0</v>
      </c>
      <c r="KF11">
        <f>IFERROR(__xludf.DUMMYFUNCTION("""COMPUTED_VALUE"""),0.0)</f>
        <v>0</v>
      </c>
      <c r="KG11">
        <f>IFERROR(__xludf.DUMMYFUNCTION("""COMPUTED_VALUE"""),0.0)</f>
        <v>0</v>
      </c>
      <c r="KH11" t="str">
        <f>IFERROR(__xludf.DUMMYFUNCTION("""COMPUTED_VALUE"""),"x")</f>
        <v>x</v>
      </c>
      <c r="KI11">
        <f>IFERROR(__xludf.DUMMYFUNCTION("""COMPUTED_VALUE"""),1.0)</f>
        <v>1</v>
      </c>
      <c r="KJ11">
        <f>IFERROR(__xludf.DUMMYFUNCTION("""COMPUTED_VALUE"""),1.0)</f>
        <v>1</v>
      </c>
      <c r="KK11">
        <f>IFERROR(__xludf.DUMMYFUNCTION("""COMPUTED_VALUE"""),1.0)</f>
        <v>1</v>
      </c>
      <c r="KL11">
        <f>IFERROR(__xludf.DUMMYFUNCTION("""COMPUTED_VALUE"""),1.0)</f>
        <v>1</v>
      </c>
      <c r="KM11">
        <f>IFERROR(__xludf.DUMMYFUNCTION("""COMPUTED_VALUE"""),1.0)</f>
        <v>1</v>
      </c>
      <c r="KN11">
        <f>IFERROR(__xludf.DUMMYFUNCTION("""COMPUTED_VALUE"""),1.0)</f>
        <v>1</v>
      </c>
      <c r="KO11">
        <f>IFERROR(__xludf.DUMMYFUNCTION("""COMPUTED_VALUE"""),1.0)</f>
        <v>1</v>
      </c>
      <c r="KP11">
        <f>IFERROR(__xludf.DUMMYFUNCTION("""COMPUTED_VALUE"""),1.0)</f>
        <v>1</v>
      </c>
      <c r="KQ11">
        <f>IFERROR(__xludf.DUMMYFUNCTION("""COMPUTED_VALUE"""),0.0)</f>
        <v>0</v>
      </c>
      <c r="KR11">
        <f>IFERROR(__xludf.DUMMYFUNCTION("""COMPUTED_VALUE"""),0.0)</f>
        <v>0</v>
      </c>
      <c r="KS11">
        <f>IFERROR(__xludf.DUMMYFUNCTION("""COMPUTED_VALUE"""),0.0)</f>
        <v>0</v>
      </c>
      <c r="KT11">
        <f>IFERROR(__xludf.DUMMYFUNCTION("""COMPUTED_VALUE"""),0.0)</f>
        <v>0</v>
      </c>
      <c r="KU11">
        <f>IFERROR(__xludf.DUMMYFUNCTION("""COMPUTED_VALUE"""),0.0)</f>
        <v>0</v>
      </c>
      <c r="KV11">
        <f>IFERROR(__xludf.DUMMYFUNCTION("""COMPUTED_VALUE"""),0.0)</f>
        <v>0</v>
      </c>
      <c r="KW11">
        <f>IFERROR(__xludf.DUMMYFUNCTION("""COMPUTED_VALUE"""),0.0)</f>
        <v>0</v>
      </c>
      <c r="KX11">
        <f>IFERROR(__xludf.DUMMYFUNCTION("""COMPUTED_VALUE"""),0.0)</f>
        <v>0</v>
      </c>
      <c r="KY11">
        <f>IFERROR(__xludf.DUMMYFUNCTION("""COMPUTED_VALUE"""),0.0)</f>
        <v>0</v>
      </c>
      <c r="KZ11">
        <f>IFERROR(__xludf.DUMMYFUNCTION("""COMPUTED_VALUE"""),0.0)</f>
        <v>0</v>
      </c>
      <c r="LA11">
        <f>IFERROR(__xludf.DUMMYFUNCTION("""COMPUTED_VALUE"""),0.0)</f>
        <v>0</v>
      </c>
      <c r="LB11">
        <f>IFERROR(__xludf.DUMMYFUNCTION("""COMPUTED_VALUE"""),0.0)</f>
        <v>0</v>
      </c>
      <c r="LC11">
        <f>IFERROR(__xludf.DUMMYFUNCTION("""COMPUTED_VALUE"""),0.0)</f>
        <v>0</v>
      </c>
      <c r="LD11">
        <f>IFERROR(__xludf.DUMMYFUNCTION("""COMPUTED_VALUE"""),0.0)</f>
        <v>0</v>
      </c>
      <c r="LE11">
        <f>IFERROR(__xludf.DUMMYFUNCTION("""COMPUTED_VALUE"""),0.0)</f>
        <v>0</v>
      </c>
      <c r="LF11">
        <f>IFERROR(__xludf.DUMMYFUNCTION("""COMPUTED_VALUE"""),0.0)</f>
        <v>0</v>
      </c>
      <c r="LG11">
        <f>IFERROR(__xludf.DUMMYFUNCTION("""COMPUTED_VALUE"""),0.0)</f>
        <v>0</v>
      </c>
      <c r="LH11">
        <f>IFERROR(__xludf.DUMMYFUNCTION("""COMPUTED_VALUE"""),0.0)</f>
        <v>0</v>
      </c>
      <c r="LI11">
        <f>IFERROR(__xludf.DUMMYFUNCTION("""COMPUTED_VALUE"""),0.0)</f>
        <v>0</v>
      </c>
      <c r="LJ11">
        <f>IFERROR(__xludf.DUMMYFUNCTION("""COMPUTED_VALUE"""),0.0)</f>
        <v>0</v>
      </c>
      <c r="LK11">
        <f>IFERROR(__xludf.DUMMYFUNCTION("""COMPUTED_VALUE"""),0.0)</f>
        <v>0</v>
      </c>
      <c r="LL11">
        <f>IFERROR(__xludf.DUMMYFUNCTION("""COMPUTED_VALUE"""),0.0)</f>
        <v>0</v>
      </c>
      <c r="LM11">
        <f>IFERROR(__xludf.DUMMYFUNCTION("""COMPUTED_VALUE"""),0.0)</f>
        <v>0</v>
      </c>
      <c r="LN11">
        <f>IFERROR(__xludf.DUMMYFUNCTION("""COMPUTED_VALUE"""),0.0)</f>
        <v>0</v>
      </c>
      <c r="LO11">
        <f>IFERROR(__xludf.DUMMYFUNCTION("""COMPUTED_VALUE"""),0.0)</f>
        <v>0</v>
      </c>
      <c r="LP11">
        <f>IFERROR(__xludf.DUMMYFUNCTION("""COMPUTED_VALUE"""),0.0)</f>
        <v>0</v>
      </c>
      <c r="LQ11">
        <f>IFERROR(__xludf.DUMMYFUNCTION("""COMPUTED_VALUE"""),0.0)</f>
        <v>0</v>
      </c>
      <c r="LR11">
        <f>IFERROR(__xludf.DUMMYFUNCTION("""COMPUTED_VALUE"""),0.0)</f>
        <v>0</v>
      </c>
      <c r="LS11">
        <f>IFERROR(__xludf.DUMMYFUNCTION("""COMPUTED_VALUE"""),0.0)</f>
        <v>0</v>
      </c>
      <c r="LT11">
        <f>IFERROR(__xludf.DUMMYFUNCTION("""COMPUTED_VALUE"""),0.0)</f>
        <v>0</v>
      </c>
      <c r="LU11">
        <f>IFERROR(__xludf.DUMMYFUNCTION("""COMPUTED_VALUE"""),0.0)</f>
        <v>0</v>
      </c>
      <c r="LV11">
        <f>IFERROR(__xludf.DUMMYFUNCTION("""COMPUTED_VALUE"""),0.0)</f>
        <v>0</v>
      </c>
      <c r="LW11">
        <f>IFERROR(__xludf.DUMMYFUNCTION("""COMPUTED_VALUE"""),0.0)</f>
        <v>0</v>
      </c>
      <c r="LX11">
        <f>IFERROR(__xludf.DUMMYFUNCTION("""COMPUTED_VALUE"""),0.0)</f>
        <v>0</v>
      </c>
      <c r="LY11">
        <f>IFERROR(__xludf.DUMMYFUNCTION("""COMPUTED_VALUE"""),0.0)</f>
        <v>0</v>
      </c>
      <c r="LZ11">
        <f>IFERROR(__xludf.DUMMYFUNCTION("""COMPUTED_VALUE"""),0.0)</f>
        <v>0</v>
      </c>
      <c r="MA11">
        <f>IFERROR(__xludf.DUMMYFUNCTION("""COMPUTED_VALUE"""),0.0)</f>
        <v>0</v>
      </c>
      <c r="MB11">
        <f>IFERROR(__xludf.DUMMYFUNCTION("""COMPUTED_VALUE"""),0.0)</f>
        <v>0</v>
      </c>
      <c r="MC11">
        <f>IFERROR(__xludf.DUMMYFUNCTION("""COMPUTED_VALUE"""),0.0)</f>
        <v>0</v>
      </c>
      <c r="MD11">
        <f>IFERROR(__xludf.DUMMYFUNCTION("""COMPUTED_VALUE"""),0.0)</f>
        <v>0</v>
      </c>
      <c r="ME11">
        <f>IFERROR(__xludf.DUMMYFUNCTION("""COMPUTED_VALUE"""),0.0)</f>
        <v>0</v>
      </c>
      <c r="MF11">
        <f>IFERROR(__xludf.DUMMYFUNCTION("""COMPUTED_VALUE"""),0.0)</f>
        <v>0</v>
      </c>
      <c r="MG11">
        <f>IFERROR(__xludf.DUMMYFUNCTION("""COMPUTED_VALUE"""),0.0)</f>
        <v>0</v>
      </c>
      <c r="MH11">
        <f>IFERROR(__xludf.DUMMYFUNCTION("""COMPUTED_VALUE"""),0.0)</f>
        <v>0</v>
      </c>
      <c r="MI11">
        <f>IFERROR(__xludf.DUMMYFUNCTION("""COMPUTED_VALUE"""),0.0)</f>
        <v>0</v>
      </c>
      <c r="MJ11">
        <f>IFERROR(__xludf.DUMMYFUNCTION("""COMPUTED_VALUE"""),0.0)</f>
        <v>0</v>
      </c>
      <c r="MK11">
        <f>IFERROR(__xludf.DUMMYFUNCTION("""COMPUTED_VALUE"""),0.0)</f>
        <v>0</v>
      </c>
      <c r="ML11">
        <f>IFERROR(__xludf.DUMMYFUNCTION("""COMPUTED_VALUE"""),0.0)</f>
        <v>0</v>
      </c>
      <c r="MM11">
        <f>IFERROR(__xludf.DUMMYFUNCTION("""COMPUTED_VALUE"""),0.0)</f>
        <v>0</v>
      </c>
      <c r="MN11">
        <f>IFERROR(__xludf.DUMMYFUNCTION("""COMPUTED_VALUE"""),0.0)</f>
        <v>0</v>
      </c>
      <c r="MO11">
        <f>IFERROR(__xludf.DUMMYFUNCTION("""COMPUTED_VALUE"""),0.0)</f>
        <v>0</v>
      </c>
      <c r="MP11">
        <f>IFERROR(__xludf.DUMMYFUNCTION("""COMPUTED_VALUE"""),0.0)</f>
        <v>0</v>
      </c>
      <c r="MQ11">
        <f>IFERROR(__xludf.DUMMYFUNCTION("""COMPUTED_VALUE"""),0.0)</f>
        <v>0</v>
      </c>
      <c r="MR11" t="str">
        <f>IFERROR(__xludf.DUMMYFUNCTION("""COMPUTED_VALUE"""),"x")</f>
        <v>x</v>
      </c>
      <c r="MS11">
        <f>IFERROR(__xludf.DUMMYFUNCTION("""COMPUTED_VALUE"""),1.0)</f>
        <v>1</v>
      </c>
      <c r="MT11">
        <f>IFERROR(__xludf.DUMMYFUNCTION("""COMPUTED_VALUE"""),1.0)</f>
        <v>1</v>
      </c>
      <c r="MU11">
        <f>IFERROR(__xludf.DUMMYFUNCTION("""COMPUTED_VALUE"""),1.0)</f>
        <v>1</v>
      </c>
      <c r="MV11">
        <f>IFERROR(__xludf.DUMMYFUNCTION("""COMPUTED_VALUE"""),1.0)</f>
        <v>1</v>
      </c>
      <c r="MW11">
        <f>IFERROR(__xludf.DUMMYFUNCTION("""COMPUTED_VALUE"""),1.0)</f>
        <v>1</v>
      </c>
      <c r="MX11">
        <f>IFERROR(__xludf.DUMMYFUNCTION("""COMPUTED_VALUE"""),1.0)</f>
        <v>1</v>
      </c>
      <c r="MY11">
        <f>IFERROR(__xludf.DUMMYFUNCTION("""COMPUTED_VALUE"""),1.0)</f>
        <v>1</v>
      </c>
      <c r="MZ11">
        <f>IFERROR(__xludf.DUMMYFUNCTION("""COMPUTED_VALUE"""),1.0)</f>
        <v>1</v>
      </c>
      <c r="NA11">
        <f>IFERROR(__xludf.DUMMYFUNCTION("""COMPUTED_VALUE"""),1.0)</f>
        <v>1</v>
      </c>
      <c r="NB11">
        <f>IFERROR(__xludf.DUMMYFUNCTION("""COMPUTED_VALUE"""),1.0)</f>
        <v>1</v>
      </c>
      <c r="NC11">
        <f>IFERROR(__xludf.DUMMYFUNCTION("""COMPUTED_VALUE"""),1.0)</f>
        <v>1</v>
      </c>
      <c r="ND11">
        <f>IFERROR(__xludf.DUMMYFUNCTION("""COMPUTED_VALUE"""),1.0)</f>
        <v>1</v>
      </c>
      <c r="NE11">
        <f>IFERROR(__xludf.DUMMYFUNCTION("""COMPUTED_VALUE"""),1.0)</f>
        <v>1</v>
      </c>
      <c r="NF11">
        <f>IFERROR(__xludf.DUMMYFUNCTION("""COMPUTED_VALUE"""),1.0)</f>
        <v>1</v>
      </c>
      <c r="NG11">
        <f>IFERROR(__xludf.DUMMYFUNCTION("""COMPUTED_VALUE"""),1.0)</f>
        <v>1</v>
      </c>
      <c r="NH11">
        <f>IFERROR(__xludf.DUMMYFUNCTION("""COMPUTED_VALUE"""),1.0)</f>
        <v>1</v>
      </c>
      <c r="NI11">
        <f>IFERROR(__xludf.DUMMYFUNCTION("""COMPUTED_VALUE"""),1.0)</f>
        <v>1</v>
      </c>
      <c r="NJ11">
        <f>IFERROR(__xludf.DUMMYFUNCTION("""COMPUTED_VALUE"""),1.0)</f>
        <v>1</v>
      </c>
      <c r="NK11">
        <f>IFERROR(__xludf.DUMMYFUNCTION("""COMPUTED_VALUE"""),1.0)</f>
        <v>1</v>
      </c>
      <c r="NL11">
        <f>IFERROR(__xludf.DUMMYFUNCTION("""COMPUTED_VALUE"""),1.0)</f>
        <v>1</v>
      </c>
      <c r="NM11">
        <f>IFERROR(__xludf.DUMMYFUNCTION("""COMPUTED_VALUE"""),1.0)</f>
        <v>1</v>
      </c>
      <c r="NN11">
        <f>IFERROR(__xludf.DUMMYFUNCTION("""COMPUTED_VALUE"""),1.0)</f>
        <v>1</v>
      </c>
      <c r="NO11">
        <f>IFERROR(__xludf.DUMMYFUNCTION("""COMPUTED_VALUE"""),1.0)</f>
        <v>1</v>
      </c>
      <c r="NP11">
        <f>IFERROR(__xludf.DUMMYFUNCTION("""COMPUTED_VALUE"""),1.0)</f>
        <v>1</v>
      </c>
      <c r="NQ11">
        <f>IFERROR(__xludf.DUMMYFUNCTION("""COMPUTED_VALUE"""),0.0)</f>
        <v>0</v>
      </c>
      <c r="NR11">
        <f>IFERROR(__xludf.DUMMYFUNCTION("""COMPUTED_VALUE"""),0.0)</f>
        <v>0</v>
      </c>
      <c r="NS11">
        <f>IFERROR(__xludf.DUMMYFUNCTION("""COMPUTED_VALUE"""),0.0)</f>
        <v>0</v>
      </c>
      <c r="NT11">
        <f>IFERROR(__xludf.DUMMYFUNCTION("""COMPUTED_VALUE"""),0.0)</f>
        <v>0</v>
      </c>
      <c r="NU11">
        <f>IFERROR(__xludf.DUMMYFUNCTION("""COMPUTED_VALUE"""),1.0)</f>
        <v>1</v>
      </c>
      <c r="NV11">
        <f>IFERROR(__xludf.DUMMYFUNCTION("""COMPUTED_VALUE"""),1.0)</f>
        <v>1</v>
      </c>
      <c r="NW11">
        <f>IFERROR(__xludf.DUMMYFUNCTION("""COMPUTED_VALUE"""),0.0)</f>
        <v>0</v>
      </c>
      <c r="NX11">
        <f>IFERROR(__xludf.DUMMYFUNCTION("""COMPUTED_VALUE"""),1.0)</f>
        <v>1</v>
      </c>
      <c r="NY11">
        <f>IFERROR(__xludf.DUMMYFUNCTION("""COMPUTED_VALUE"""),1.0)</f>
        <v>1</v>
      </c>
      <c r="NZ11">
        <f>IFERROR(__xludf.DUMMYFUNCTION("""COMPUTED_VALUE"""),1.0)</f>
        <v>1</v>
      </c>
      <c r="OA11">
        <f>IFERROR(__xludf.DUMMYFUNCTION("""COMPUTED_VALUE"""),0.0)</f>
        <v>0</v>
      </c>
      <c r="OB11">
        <f>IFERROR(__xludf.DUMMYFUNCTION("""COMPUTED_VALUE"""),0.0)</f>
        <v>0</v>
      </c>
      <c r="OC11">
        <f>IFERROR(__xludf.DUMMYFUNCTION("""COMPUTED_VALUE"""),1.0)</f>
        <v>1</v>
      </c>
      <c r="OD11">
        <f>IFERROR(__xludf.DUMMYFUNCTION("""COMPUTED_VALUE"""),1.0)</f>
        <v>1</v>
      </c>
      <c r="OE11">
        <f>IFERROR(__xludf.DUMMYFUNCTION("""COMPUTED_VALUE"""),1.0)</f>
        <v>1</v>
      </c>
      <c r="OF11">
        <f>IFERROR(__xludf.DUMMYFUNCTION("""COMPUTED_VALUE"""),1.0)</f>
        <v>1</v>
      </c>
      <c r="OG11">
        <f>IFERROR(__xludf.DUMMYFUNCTION("""COMPUTED_VALUE"""),0.0)</f>
        <v>0</v>
      </c>
      <c r="OH11">
        <f>IFERROR(__xludf.DUMMYFUNCTION("""COMPUTED_VALUE"""),0.0)</f>
        <v>0</v>
      </c>
      <c r="OI11">
        <f>IFERROR(__xludf.DUMMYFUNCTION("""COMPUTED_VALUE"""),0.0)</f>
        <v>0</v>
      </c>
      <c r="OJ11">
        <f>IFERROR(__xludf.DUMMYFUNCTION("""COMPUTED_VALUE"""),1.0)</f>
        <v>1</v>
      </c>
      <c r="OK11">
        <f>IFERROR(__xludf.DUMMYFUNCTION("""COMPUTED_VALUE"""),1.0)</f>
        <v>1</v>
      </c>
      <c r="OL11">
        <f>IFERROR(__xludf.DUMMYFUNCTION("""COMPUTED_VALUE"""),0.0)</f>
        <v>0</v>
      </c>
      <c r="OM11">
        <f>IFERROR(__xludf.DUMMYFUNCTION("""COMPUTED_VALUE"""),0.0)</f>
        <v>0</v>
      </c>
      <c r="ON11">
        <f>IFERROR(__xludf.DUMMYFUNCTION("""COMPUTED_VALUE"""),1.0)</f>
        <v>1</v>
      </c>
      <c r="OO11">
        <f>IFERROR(__xludf.DUMMYFUNCTION("""COMPUTED_VALUE"""),0.0)</f>
        <v>0</v>
      </c>
      <c r="OP11">
        <f>IFERROR(__xludf.DUMMYFUNCTION("""COMPUTED_VALUE"""),0.0)</f>
        <v>0</v>
      </c>
      <c r="OQ11">
        <f>IFERROR(__xludf.DUMMYFUNCTION("""COMPUTED_VALUE"""),1.0)</f>
        <v>1</v>
      </c>
      <c r="OR11">
        <f>IFERROR(__xludf.DUMMYFUNCTION("""COMPUTED_VALUE"""),0.0)</f>
        <v>0</v>
      </c>
      <c r="OS11">
        <f>IFERROR(__xludf.DUMMYFUNCTION("""COMPUTED_VALUE"""),0.0)</f>
        <v>0</v>
      </c>
      <c r="OT11">
        <f>IFERROR(__xludf.DUMMYFUNCTION("""COMPUTED_VALUE"""),1.0)</f>
        <v>1</v>
      </c>
      <c r="OU11">
        <f>IFERROR(__xludf.DUMMYFUNCTION("""COMPUTED_VALUE"""),1.0)</f>
        <v>1</v>
      </c>
      <c r="OV11">
        <f>IFERROR(__xludf.DUMMYFUNCTION("""COMPUTED_VALUE"""),1.0)</f>
        <v>1</v>
      </c>
      <c r="OW11">
        <f>IFERROR(__xludf.DUMMYFUNCTION("""COMPUTED_VALUE"""),1.0)</f>
        <v>1</v>
      </c>
      <c r="OX11">
        <f>IFERROR(__xludf.DUMMYFUNCTION("""COMPUTED_VALUE"""),1.0)</f>
        <v>1</v>
      </c>
      <c r="OY11" t="str">
        <f>IFERROR(__xludf.DUMMYFUNCTION("""COMPUTED_VALUE"""),"x")</f>
        <v>x</v>
      </c>
      <c r="OZ11">
        <f>IFERROR(__xludf.DUMMYFUNCTION("""COMPUTED_VALUE"""),25.0)</f>
        <v>25</v>
      </c>
      <c r="PA11">
        <f>IFERROR(__xludf.DUMMYFUNCTION("""COMPUTED_VALUE"""),24.0)</f>
        <v>24</v>
      </c>
      <c r="PB11">
        <f>IFERROR(__xludf.DUMMYFUNCTION("""COMPUTED_VALUE"""),25.0)</f>
        <v>25</v>
      </c>
      <c r="PC11">
        <f>IFERROR(__xludf.DUMMYFUNCTION("""COMPUTED_VALUE"""),24.0)</f>
        <v>24</v>
      </c>
      <c r="PD11" t="str">
        <f>IFERROR(__xludf.DUMMYFUNCTION("""COMPUTED_VALUE"""),"x")</f>
        <v>x</v>
      </c>
      <c r="PE11">
        <f>IFERROR(__xludf.DUMMYFUNCTION("""COMPUTED_VALUE"""),1.0)</f>
        <v>1</v>
      </c>
      <c r="PF11">
        <f>IFERROR(__xludf.DUMMYFUNCTION("""COMPUTED_VALUE"""),1.0)</f>
        <v>1</v>
      </c>
      <c r="PG11">
        <f>IFERROR(__xludf.DUMMYFUNCTION("""COMPUTED_VALUE"""),1.0)</f>
        <v>1</v>
      </c>
      <c r="PH11">
        <f>IFERROR(__xludf.DUMMYFUNCTION("""COMPUTED_VALUE"""),1.0)</f>
        <v>1</v>
      </c>
      <c r="PI11">
        <f>IFERROR(__xludf.DUMMYFUNCTION("""COMPUTED_VALUE"""),1.0)</f>
        <v>1</v>
      </c>
      <c r="PJ11">
        <f>IFERROR(__xludf.DUMMYFUNCTION("""COMPUTED_VALUE"""),1.0)</f>
        <v>1</v>
      </c>
      <c r="PK11">
        <f>IFERROR(__xludf.DUMMYFUNCTION("""COMPUTED_VALUE"""),1.0)</f>
        <v>1</v>
      </c>
      <c r="PL11">
        <f>IFERROR(__xludf.DUMMYFUNCTION("""COMPUTED_VALUE"""),1.0)</f>
        <v>1</v>
      </c>
      <c r="PM11">
        <f>IFERROR(__xludf.DUMMYFUNCTION("""COMPUTED_VALUE"""),1.0)</f>
        <v>1</v>
      </c>
      <c r="PN11">
        <f>IFERROR(__xludf.DUMMYFUNCTION("""COMPUTED_VALUE"""),1.0)</f>
        <v>1</v>
      </c>
      <c r="PO11">
        <f>IFERROR(__xludf.DUMMYFUNCTION("""COMPUTED_VALUE"""),1.0)</f>
        <v>1</v>
      </c>
      <c r="PP11">
        <f>IFERROR(__xludf.DUMMYFUNCTION("""COMPUTED_VALUE"""),1.0)</f>
        <v>1</v>
      </c>
      <c r="PQ11">
        <f>IFERROR(__xludf.DUMMYFUNCTION("""COMPUTED_VALUE"""),1.0)</f>
        <v>1</v>
      </c>
      <c r="PR11">
        <f>IFERROR(__xludf.DUMMYFUNCTION("""COMPUTED_VALUE"""),1.0)</f>
        <v>1</v>
      </c>
      <c r="PS11">
        <f>IFERROR(__xludf.DUMMYFUNCTION("""COMPUTED_VALUE"""),1.0)</f>
        <v>1</v>
      </c>
      <c r="PT11">
        <f>IFERROR(__xludf.DUMMYFUNCTION("""COMPUTED_VALUE"""),1.0)</f>
        <v>1</v>
      </c>
      <c r="PU11">
        <f>IFERROR(__xludf.DUMMYFUNCTION("""COMPUTED_VALUE"""),1.0)</f>
        <v>1</v>
      </c>
      <c r="PV11">
        <f>IFERROR(__xludf.DUMMYFUNCTION("""COMPUTED_VALUE"""),1.0)</f>
        <v>1</v>
      </c>
      <c r="PW11">
        <f>IFERROR(__xludf.DUMMYFUNCTION("""COMPUTED_VALUE"""),1.0)</f>
        <v>1</v>
      </c>
      <c r="PX11">
        <f>IFERROR(__xludf.DUMMYFUNCTION("""COMPUTED_VALUE"""),1.0)</f>
        <v>1</v>
      </c>
      <c r="PY11">
        <f>IFERROR(__xludf.DUMMYFUNCTION("""COMPUTED_VALUE"""),1.0)</f>
        <v>1</v>
      </c>
      <c r="PZ11">
        <f>IFERROR(__xludf.DUMMYFUNCTION("""COMPUTED_VALUE"""),1.0)</f>
        <v>1</v>
      </c>
      <c r="QA11">
        <f>IFERROR(__xludf.DUMMYFUNCTION("""COMPUTED_VALUE"""),1.0)</f>
        <v>1</v>
      </c>
      <c r="QB11">
        <f>IFERROR(__xludf.DUMMYFUNCTION("""COMPUTED_VALUE"""),1.0)</f>
        <v>1</v>
      </c>
      <c r="QC11">
        <f>IFERROR(__xludf.DUMMYFUNCTION("""COMPUTED_VALUE"""),1.0)</f>
        <v>1</v>
      </c>
      <c r="QD11">
        <f>IFERROR(__xludf.DUMMYFUNCTION("""COMPUTED_VALUE"""),1.0)</f>
        <v>1</v>
      </c>
      <c r="QE11">
        <f>IFERROR(__xludf.DUMMYFUNCTION("""COMPUTED_VALUE"""),1.0)</f>
        <v>1</v>
      </c>
      <c r="QF11">
        <f>IFERROR(__xludf.DUMMYFUNCTION("""COMPUTED_VALUE"""),1.0)</f>
        <v>1</v>
      </c>
      <c r="QG11">
        <f>IFERROR(__xludf.DUMMYFUNCTION("""COMPUTED_VALUE"""),1.0)</f>
        <v>1</v>
      </c>
      <c r="QH11">
        <f>IFERROR(__xludf.DUMMYFUNCTION("""COMPUTED_VALUE"""),1.0)</f>
        <v>1</v>
      </c>
      <c r="QI11">
        <f>IFERROR(__xludf.DUMMYFUNCTION("""COMPUTED_VALUE"""),1.0)</f>
        <v>1</v>
      </c>
      <c r="QJ11">
        <f>IFERROR(__xludf.DUMMYFUNCTION("""COMPUTED_VALUE"""),1.0)</f>
        <v>1</v>
      </c>
      <c r="QK11">
        <f>IFERROR(__xludf.DUMMYFUNCTION("""COMPUTED_VALUE"""),1.0)</f>
        <v>1</v>
      </c>
      <c r="QL11">
        <f>IFERROR(__xludf.DUMMYFUNCTION("""COMPUTED_VALUE"""),1.0)</f>
        <v>1</v>
      </c>
      <c r="QM11">
        <f>IFERROR(__xludf.DUMMYFUNCTION("""COMPUTED_VALUE"""),0.0)</f>
        <v>0</v>
      </c>
      <c r="QN11">
        <f>IFERROR(__xludf.DUMMYFUNCTION("""COMPUTED_VALUE"""),0.0)</f>
        <v>0</v>
      </c>
      <c r="QO11">
        <f>IFERROR(__xludf.DUMMYFUNCTION("""COMPUTED_VALUE"""),0.0)</f>
        <v>0</v>
      </c>
      <c r="QP11">
        <f>IFERROR(__xludf.DUMMYFUNCTION("""COMPUTED_VALUE"""),0.0)</f>
        <v>0</v>
      </c>
      <c r="QQ11">
        <f>IFERROR(__xludf.DUMMYFUNCTION("""COMPUTED_VALUE"""),0.0)</f>
        <v>0</v>
      </c>
      <c r="QR11">
        <f>IFERROR(__xludf.DUMMYFUNCTION("""COMPUTED_VALUE"""),0.0)</f>
        <v>0</v>
      </c>
      <c r="QS11">
        <f>IFERROR(__xludf.DUMMYFUNCTION("""COMPUTED_VALUE"""),0.0)</f>
        <v>0</v>
      </c>
      <c r="QT11">
        <f>IFERROR(__xludf.DUMMYFUNCTION("""COMPUTED_VALUE"""),0.0)</f>
        <v>0</v>
      </c>
      <c r="QU11">
        <f>IFERROR(__xludf.DUMMYFUNCTION("""COMPUTED_VALUE"""),0.0)</f>
        <v>0</v>
      </c>
      <c r="QV11">
        <f>IFERROR(__xludf.DUMMYFUNCTION("""COMPUTED_VALUE"""),0.0)</f>
        <v>0</v>
      </c>
      <c r="QW11">
        <f>IFERROR(__xludf.DUMMYFUNCTION("""COMPUTED_VALUE"""),0.0)</f>
        <v>0</v>
      </c>
      <c r="QX11">
        <f>IFERROR(__xludf.DUMMYFUNCTION("""COMPUTED_VALUE"""),0.0)</f>
        <v>0</v>
      </c>
      <c r="QY11">
        <f>IFERROR(__xludf.DUMMYFUNCTION("""COMPUTED_VALUE"""),0.0)</f>
        <v>0</v>
      </c>
      <c r="QZ11">
        <f>IFERROR(__xludf.DUMMYFUNCTION("""COMPUTED_VALUE"""),0.0)</f>
        <v>0</v>
      </c>
      <c r="RA11">
        <f>IFERROR(__xludf.DUMMYFUNCTION("""COMPUTED_VALUE"""),0.0)</f>
        <v>0</v>
      </c>
      <c r="RB11">
        <f>IFERROR(__xludf.DUMMYFUNCTION("""COMPUTED_VALUE"""),0.0)</f>
        <v>0</v>
      </c>
      <c r="RC11">
        <f>IFERROR(__xludf.DUMMYFUNCTION("""COMPUTED_VALUE"""),0.0)</f>
        <v>0</v>
      </c>
      <c r="RD11">
        <f>IFERROR(__xludf.DUMMYFUNCTION("""COMPUTED_VALUE"""),0.0)</f>
        <v>0</v>
      </c>
      <c r="RE11">
        <f>IFERROR(__xludf.DUMMYFUNCTION("""COMPUTED_VALUE"""),0.0)</f>
        <v>0</v>
      </c>
      <c r="RF11">
        <f>IFERROR(__xludf.DUMMYFUNCTION("""COMPUTED_VALUE"""),0.0)</f>
        <v>0</v>
      </c>
      <c r="RG11">
        <f>IFERROR(__xludf.DUMMYFUNCTION("""COMPUTED_VALUE"""),0.0)</f>
        <v>0</v>
      </c>
      <c r="RH11">
        <f>IFERROR(__xludf.DUMMYFUNCTION("""COMPUTED_VALUE"""),0.0)</f>
        <v>0</v>
      </c>
      <c r="RI11">
        <f>IFERROR(__xludf.DUMMYFUNCTION("""COMPUTED_VALUE"""),0.0)</f>
        <v>0</v>
      </c>
      <c r="RJ11" t="str">
        <f>IFERROR(__xludf.DUMMYFUNCTION("""COMPUTED_VALUE"""),"x")</f>
        <v>x</v>
      </c>
      <c r="RK11">
        <f>IFERROR(__xludf.DUMMYFUNCTION("""COMPUTED_VALUE"""),1.0)</f>
        <v>1</v>
      </c>
      <c r="RL11">
        <f>IFERROR(__xludf.DUMMYFUNCTION("""COMPUTED_VALUE"""),1.0)</f>
        <v>1</v>
      </c>
      <c r="RM11">
        <f>IFERROR(__xludf.DUMMYFUNCTION("""COMPUTED_VALUE"""),1.0)</f>
        <v>1</v>
      </c>
      <c r="RN11">
        <f>IFERROR(__xludf.DUMMYFUNCTION("""COMPUTED_VALUE"""),1.0)</f>
        <v>1</v>
      </c>
      <c r="RO11">
        <f>IFERROR(__xludf.DUMMYFUNCTION("""COMPUTED_VALUE"""),1.0)</f>
        <v>1</v>
      </c>
      <c r="RP11">
        <f>IFERROR(__xludf.DUMMYFUNCTION("""COMPUTED_VALUE"""),1.0)</f>
        <v>1</v>
      </c>
      <c r="RQ11">
        <f>IFERROR(__xludf.DUMMYFUNCTION("""COMPUTED_VALUE"""),1.0)</f>
        <v>1</v>
      </c>
      <c r="RR11">
        <f>IFERROR(__xludf.DUMMYFUNCTION("""COMPUTED_VALUE"""),1.0)</f>
        <v>1</v>
      </c>
      <c r="RS11">
        <f>IFERROR(__xludf.DUMMYFUNCTION("""COMPUTED_VALUE"""),1.0)</f>
        <v>1</v>
      </c>
      <c r="RT11">
        <f>IFERROR(__xludf.DUMMYFUNCTION("""COMPUTED_VALUE"""),1.0)</f>
        <v>1</v>
      </c>
      <c r="RU11">
        <f>IFERROR(__xludf.DUMMYFUNCTION("""COMPUTED_VALUE"""),1.0)</f>
        <v>1</v>
      </c>
      <c r="RV11">
        <f>IFERROR(__xludf.DUMMYFUNCTION("""COMPUTED_VALUE"""),1.0)</f>
        <v>1</v>
      </c>
      <c r="RW11">
        <f>IFERROR(__xludf.DUMMYFUNCTION("""COMPUTED_VALUE"""),1.0)</f>
        <v>1</v>
      </c>
      <c r="RX11">
        <f>IFERROR(__xludf.DUMMYFUNCTION("""COMPUTED_VALUE"""),1.0)</f>
        <v>1</v>
      </c>
      <c r="RY11">
        <f>IFERROR(__xludf.DUMMYFUNCTION("""COMPUTED_VALUE"""),1.0)</f>
        <v>1</v>
      </c>
      <c r="RZ11">
        <f>IFERROR(__xludf.DUMMYFUNCTION("""COMPUTED_VALUE"""),1.0)</f>
        <v>1</v>
      </c>
      <c r="SA11">
        <f>IFERROR(__xludf.DUMMYFUNCTION("""COMPUTED_VALUE"""),1.0)</f>
        <v>1</v>
      </c>
      <c r="SB11">
        <f>IFERROR(__xludf.DUMMYFUNCTION("""COMPUTED_VALUE"""),1.0)</f>
        <v>1</v>
      </c>
      <c r="SC11">
        <f>IFERROR(__xludf.DUMMYFUNCTION("""COMPUTED_VALUE"""),0.0)</f>
        <v>0</v>
      </c>
      <c r="SD11">
        <f>IFERROR(__xludf.DUMMYFUNCTION("""COMPUTED_VALUE"""),0.0)</f>
        <v>0</v>
      </c>
      <c r="SE11">
        <f>IFERROR(__xludf.DUMMYFUNCTION("""COMPUTED_VALUE"""),0.0)</f>
        <v>0</v>
      </c>
      <c r="SF11">
        <f>IFERROR(__xludf.DUMMYFUNCTION("""COMPUTED_VALUE"""),0.0)</f>
        <v>0</v>
      </c>
      <c r="SG11">
        <f>IFERROR(__xludf.DUMMYFUNCTION("""COMPUTED_VALUE"""),0.0)</f>
        <v>0</v>
      </c>
      <c r="SH11">
        <f>IFERROR(__xludf.DUMMYFUNCTION("""COMPUTED_VALUE"""),0.0)</f>
        <v>0</v>
      </c>
      <c r="SI11">
        <f>IFERROR(__xludf.DUMMYFUNCTION("""COMPUTED_VALUE"""),0.0)</f>
        <v>0</v>
      </c>
      <c r="SJ11">
        <f>IFERROR(__xludf.DUMMYFUNCTION("""COMPUTED_VALUE"""),0.0)</f>
        <v>0</v>
      </c>
      <c r="SK11">
        <f>IFERROR(__xludf.DUMMYFUNCTION("""COMPUTED_VALUE"""),0.0)</f>
        <v>0</v>
      </c>
      <c r="SL11">
        <f>IFERROR(__xludf.DUMMYFUNCTION("""COMPUTED_VALUE"""),0.0)</f>
        <v>0</v>
      </c>
      <c r="SM11">
        <f>IFERROR(__xludf.DUMMYFUNCTION("""COMPUTED_VALUE"""),0.0)</f>
        <v>0</v>
      </c>
      <c r="SN11">
        <f>IFERROR(__xludf.DUMMYFUNCTION("""COMPUTED_VALUE"""),0.0)</f>
        <v>0</v>
      </c>
      <c r="SO11">
        <f>IFERROR(__xludf.DUMMYFUNCTION("""COMPUTED_VALUE"""),0.0)</f>
        <v>0</v>
      </c>
      <c r="SP11">
        <f>IFERROR(__xludf.DUMMYFUNCTION("""COMPUTED_VALUE"""),0.0)</f>
        <v>0</v>
      </c>
      <c r="SQ11">
        <f>IFERROR(__xludf.DUMMYFUNCTION("""COMPUTED_VALUE"""),0.0)</f>
        <v>0</v>
      </c>
      <c r="SR11">
        <f>IFERROR(__xludf.DUMMYFUNCTION("""COMPUTED_VALUE"""),0.0)</f>
        <v>0</v>
      </c>
      <c r="SS11">
        <f>IFERROR(__xludf.DUMMYFUNCTION("""COMPUTED_VALUE"""),0.0)</f>
        <v>0</v>
      </c>
      <c r="ST11">
        <f>IFERROR(__xludf.DUMMYFUNCTION("""COMPUTED_VALUE"""),0.0)</f>
        <v>0</v>
      </c>
      <c r="SU11">
        <f>IFERROR(__xludf.DUMMYFUNCTION("""COMPUTED_VALUE"""),0.0)</f>
        <v>0</v>
      </c>
      <c r="SV11">
        <f>IFERROR(__xludf.DUMMYFUNCTION("""COMPUTED_VALUE"""),0.0)</f>
        <v>0</v>
      </c>
      <c r="SW11">
        <f>IFERROR(__xludf.DUMMYFUNCTION("""COMPUTED_VALUE"""),0.0)</f>
        <v>0</v>
      </c>
      <c r="SX11">
        <f>IFERROR(__xludf.DUMMYFUNCTION("""COMPUTED_VALUE"""),0.0)</f>
        <v>0</v>
      </c>
      <c r="SY11">
        <f>IFERROR(__xludf.DUMMYFUNCTION("""COMPUTED_VALUE"""),0.0)</f>
        <v>0</v>
      </c>
      <c r="SZ11">
        <f>IFERROR(__xludf.DUMMYFUNCTION("""COMPUTED_VALUE"""),0.0)</f>
        <v>0</v>
      </c>
      <c r="TA11">
        <f>IFERROR(__xludf.DUMMYFUNCTION("""COMPUTED_VALUE"""),0.0)</f>
        <v>0</v>
      </c>
      <c r="TB11">
        <f>IFERROR(__xludf.DUMMYFUNCTION("""COMPUTED_VALUE"""),0.0)</f>
        <v>0</v>
      </c>
      <c r="TC11">
        <f>IFERROR(__xludf.DUMMYFUNCTION("""COMPUTED_VALUE"""),0.0)</f>
        <v>0</v>
      </c>
    </row>
    <row r="12">
      <c r="A12">
        <f>IFERROR(__xludf.DUMMYFUNCTION("""COMPUTED_VALUE"""),11.0)</f>
        <v>11</v>
      </c>
      <c r="B12" t="str">
        <f>IFERROR(__xludf.DUMMYFUNCTION("""COMPUTED_VALUE"""),"viktorlucic9")</f>
        <v>viktorlucic9</v>
      </c>
      <c r="C12" t="str">
        <f>IFERROR(__xludf.DUMMYFUNCTION("""COMPUTED_VALUE"""),"Viktor")</f>
        <v>Viktor</v>
      </c>
      <c r="D12" t="str">
        <f>IFERROR(__xludf.DUMMYFUNCTION("""COMPUTED_VALUE"""),"Lučić")</f>
        <v>Lučić</v>
      </c>
      <c r="E12">
        <f>IFERROR(__xludf.DUMMYFUNCTION("""COMPUTED_VALUE"""),201.0)</f>
        <v>201</v>
      </c>
      <c r="F12" t="str">
        <f>IFERROR(__xludf.DUMMYFUNCTION("""COMPUTED_VALUE"""),"ODOBREN")</f>
        <v>ODOBREN</v>
      </c>
      <c r="G12" t="str">
        <f>IFERROR(__xludf.DUMMYFUNCTION("""COMPUTED_VALUE"""),"Sombor")</f>
        <v>Sombor</v>
      </c>
      <c r="H12" t="str">
        <f>IFERROR(__xludf.DUMMYFUNCTION("""COMPUTED_VALUE"""),"Gimnazija Veljko Petrović")</f>
        <v>Gimnazija Veljko Petrović</v>
      </c>
      <c r="I12" t="str">
        <f>IFERROR(__xludf.DUMMYFUNCTION("""COMPUTED_VALUE"""),"IV")</f>
        <v>IV</v>
      </c>
      <c r="J12" t="str">
        <f>IFERROR(__xludf.DUMMYFUNCTION("""COMPUTED_VALUE"""),"B")</f>
        <v>B</v>
      </c>
      <c r="K12" t="str">
        <f>IFERROR(__xludf.DUMMYFUNCTION("""COMPUTED_VALUE"""),"Duško Obradović  ")</f>
        <v>Duško Obradović  </v>
      </c>
      <c r="L12" t="str">
        <f>IFERROR(__xludf.DUMMYFUNCTION("""COMPUTED_VALUE"""),"x")</f>
        <v>x</v>
      </c>
      <c r="M12">
        <f>IFERROR(__xludf.DUMMYFUNCTION("""COMPUTED_VALUE"""),100.0)</f>
        <v>100</v>
      </c>
      <c r="N12">
        <f>IFERROR(__xludf.DUMMYFUNCTION("""COMPUTED_VALUE"""),13.0)</f>
        <v>13</v>
      </c>
      <c r="O12">
        <f>IFERROR(__xludf.DUMMYFUNCTION("""COMPUTED_VALUE"""),14.0)</f>
        <v>14</v>
      </c>
      <c r="P12" t="str">
        <f>IFERROR(__xludf.DUMMYFUNCTION("""COMPUTED_VALUE"""),"x")</f>
        <v>x</v>
      </c>
      <c r="Q12">
        <f>IFERROR(__xludf.DUMMYFUNCTION("""COMPUTED_VALUE"""),0.0)</f>
        <v>0</v>
      </c>
      <c r="R12">
        <f>IFERROR(__xludf.DUMMYFUNCTION("""COMPUTED_VALUE"""),25.0)</f>
        <v>25</v>
      </c>
      <c r="S12">
        <f>IFERROR(__xludf.DUMMYFUNCTION("""COMPUTED_VALUE"""),49.0)</f>
        <v>49</v>
      </c>
      <c r="T12" t="str">
        <f>IFERROR(__xludf.DUMMYFUNCTION("""COMPUTED_VALUE"""),"x")</f>
        <v>x</v>
      </c>
      <c r="U12" t="str">
        <f>IFERROR(__xludf.DUMMYFUNCTION("""COMPUTED_VALUE"""),"x")</f>
        <v>x</v>
      </c>
      <c r="V12" t="str">
        <f>IFERROR(__xludf.DUMMYFUNCTION("""COMPUTED_VALUE"""),"OK")</f>
        <v>OK</v>
      </c>
      <c r="W12" t="str">
        <f>IFERROR(__xludf.DUMMYFUNCTION("""COMPUTED_VALUE"""),"OK")</f>
        <v>OK</v>
      </c>
      <c r="X12" t="str">
        <f>IFERROR(__xludf.DUMMYFUNCTION("""COMPUTED_VALUE"""),"OK")</f>
        <v>OK</v>
      </c>
      <c r="Y12" t="str">
        <f>IFERROR(__xludf.DUMMYFUNCTION("""COMPUTED_VALUE"""),"OK")</f>
        <v>OK</v>
      </c>
      <c r="Z12" t="str">
        <f>IFERROR(__xludf.DUMMYFUNCTION("""COMPUTED_VALUE"""),"OK")</f>
        <v>OK</v>
      </c>
      <c r="AA12" t="str">
        <f>IFERROR(__xludf.DUMMYFUNCTION("""COMPUTED_VALUE"""),"OK")</f>
        <v>OK</v>
      </c>
      <c r="AB12" t="str">
        <f>IFERROR(__xludf.DUMMYFUNCTION("""COMPUTED_VALUE"""),"OK")</f>
        <v>OK</v>
      </c>
      <c r="AC12" t="str">
        <f>IFERROR(__xludf.DUMMYFUNCTION("""COMPUTED_VALUE"""),"OK")</f>
        <v>OK</v>
      </c>
      <c r="AD12" t="str">
        <f>IFERROR(__xludf.DUMMYFUNCTION("""COMPUTED_VALUE"""),"OK")</f>
        <v>OK</v>
      </c>
      <c r="AE12" t="str">
        <f>IFERROR(__xludf.DUMMYFUNCTION("""COMPUTED_VALUE"""),"OK")</f>
        <v>OK</v>
      </c>
      <c r="AF12" t="str">
        <f>IFERROR(__xludf.DUMMYFUNCTION("""COMPUTED_VALUE"""),"OK")</f>
        <v>OK</v>
      </c>
      <c r="AG12" t="str">
        <f>IFERROR(__xludf.DUMMYFUNCTION("""COMPUTED_VALUE"""),"OK")</f>
        <v>OK</v>
      </c>
      <c r="AH12" t="str">
        <f>IFERROR(__xludf.DUMMYFUNCTION("""COMPUTED_VALUE"""),"OK")</f>
        <v>OK</v>
      </c>
      <c r="AI12" t="str">
        <f>IFERROR(__xludf.DUMMYFUNCTION("""COMPUTED_VALUE"""),"OK")</f>
        <v>OK</v>
      </c>
      <c r="AJ12" t="str">
        <f>IFERROR(__xludf.DUMMYFUNCTION("""COMPUTED_VALUE"""),"OK")</f>
        <v>OK</v>
      </c>
      <c r="AK12" t="str">
        <f>IFERROR(__xludf.DUMMYFUNCTION("""COMPUTED_VALUE"""),"OK")</f>
        <v>OK</v>
      </c>
      <c r="AL12" t="str">
        <f>IFERROR(__xludf.DUMMYFUNCTION("""COMPUTED_VALUE"""),"OK")</f>
        <v>OK</v>
      </c>
      <c r="AM12" t="str">
        <f>IFERROR(__xludf.DUMMYFUNCTION("""COMPUTED_VALUE"""),"OK")</f>
        <v>OK</v>
      </c>
      <c r="AN12" t="str">
        <f>IFERROR(__xludf.DUMMYFUNCTION("""COMPUTED_VALUE"""),"OK")</f>
        <v>OK</v>
      </c>
      <c r="AO12" t="str">
        <f>IFERROR(__xludf.DUMMYFUNCTION("""COMPUTED_VALUE"""),"OK")</f>
        <v>OK</v>
      </c>
      <c r="AP12" t="str">
        <f>IFERROR(__xludf.DUMMYFUNCTION("""COMPUTED_VALUE"""),"x")</f>
        <v>x</v>
      </c>
      <c r="AQ12" t="str">
        <f>IFERROR(__xludf.DUMMYFUNCTION("""COMPUTED_VALUE"""),"OK")</f>
        <v>OK</v>
      </c>
      <c r="AR12" t="str">
        <f>IFERROR(__xludf.DUMMYFUNCTION("""COMPUTED_VALUE"""),"OK")</f>
        <v>OK</v>
      </c>
      <c r="AS12" t="str">
        <f>IFERROR(__xludf.DUMMYFUNCTION("""COMPUTED_VALUE"""),"OK")</f>
        <v>OK</v>
      </c>
      <c r="AT12" t="str">
        <f>IFERROR(__xludf.DUMMYFUNCTION("""COMPUTED_VALUE"""),"OK")</f>
        <v>OK</v>
      </c>
      <c r="AU12" t="str">
        <f>IFERROR(__xludf.DUMMYFUNCTION("""COMPUTED_VALUE"""),"OK")</f>
        <v>OK</v>
      </c>
      <c r="AV12" t="str">
        <f>IFERROR(__xludf.DUMMYFUNCTION("""COMPUTED_VALUE"""),"OK")</f>
        <v>OK</v>
      </c>
      <c r="AW12" t="str">
        <f>IFERROR(__xludf.DUMMYFUNCTION("""COMPUTED_VALUE"""),"OK")</f>
        <v>OK</v>
      </c>
      <c r="AX12" t="str">
        <f>IFERROR(__xludf.DUMMYFUNCTION("""COMPUTED_VALUE"""),"OK")</f>
        <v>OK</v>
      </c>
      <c r="AY12" t="str">
        <f>IFERROR(__xludf.DUMMYFUNCTION("""COMPUTED_VALUE"""),"WA")</f>
        <v>WA</v>
      </c>
      <c r="AZ12" t="str">
        <f>IFERROR(__xludf.DUMMYFUNCTION("""COMPUTED_VALUE"""),"WA")</f>
        <v>WA</v>
      </c>
      <c r="BA12" t="str">
        <f>IFERROR(__xludf.DUMMYFUNCTION("""COMPUTED_VALUE"""),"WA")</f>
        <v>WA</v>
      </c>
      <c r="BB12" t="str">
        <f>IFERROR(__xludf.DUMMYFUNCTION("""COMPUTED_VALUE"""),"WA")</f>
        <v>WA</v>
      </c>
      <c r="BC12" t="str">
        <f>IFERROR(__xludf.DUMMYFUNCTION("""COMPUTED_VALUE"""),"WA")</f>
        <v>WA</v>
      </c>
      <c r="BD12" t="str">
        <f>IFERROR(__xludf.DUMMYFUNCTION("""COMPUTED_VALUE"""),"WA")</f>
        <v>WA</v>
      </c>
      <c r="BE12" t="str">
        <f>IFERROR(__xludf.DUMMYFUNCTION("""COMPUTED_VALUE"""),"WA")</f>
        <v>WA</v>
      </c>
      <c r="BF12" t="str">
        <f>IFERROR(__xludf.DUMMYFUNCTION("""COMPUTED_VALUE"""),"WA")</f>
        <v>WA</v>
      </c>
      <c r="BG12" t="str">
        <f>IFERROR(__xludf.DUMMYFUNCTION("""COMPUTED_VALUE"""),"WA")</f>
        <v>WA</v>
      </c>
      <c r="BH12" t="str">
        <f>IFERROR(__xludf.DUMMYFUNCTION("""COMPUTED_VALUE"""),"WA")</f>
        <v>WA</v>
      </c>
      <c r="BI12" t="str">
        <f>IFERROR(__xludf.DUMMYFUNCTION("""COMPUTED_VALUE"""),"WA")</f>
        <v>WA</v>
      </c>
      <c r="BJ12" t="str">
        <f>IFERROR(__xludf.DUMMYFUNCTION("""COMPUTED_VALUE"""),"WA")</f>
        <v>WA</v>
      </c>
      <c r="BK12" t="str">
        <f>IFERROR(__xludf.DUMMYFUNCTION("""COMPUTED_VALUE"""),"WA")</f>
        <v>WA</v>
      </c>
      <c r="BL12" t="str">
        <f>IFERROR(__xludf.DUMMYFUNCTION("""COMPUTED_VALUE"""),"WA")</f>
        <v>WA</v>
      </c>
      <c r="BM12" t="str">
        <f>IFERROR(__xludf.DUMMYFUNCTION("""COMPUTED_VALUE"""),"WA")</f>
        <v>WA</v>
      </c>
      <c r="BN12" t="str">
        <f>IFERROR(__xludf.DUMMYFUNCTION("""COMPUTED_VALUE"""),"WA")</f>
        <v>WA</v>
      </c>
      <c r="BO12" t="str">
        <f>IFERROR(__xludf.DUMMYFUNCTION("""COMPUTED_VALUE"""),"WA")</f>
        <v>WA</v>
      </c>
      <c r="BP12" t="str">
        <f>IFERROR(__xludf.DUMMYFUNCTION("""COMPUTED_VALUE"""),"MLE")</f>
        <v>MLE</v>
      </c>
      <c r="BQ12" t="str">
        <f>IFERROR(__xludf.DUMMYFUNCTION("""COMPUTED_VALUE"""),"MLE")</f>
        <v>MLE</v>
      </c>
      <c r="BR12" t="str">
        <f>IFERROR(__xludf.DUMMYFUNCTION("""COMPUTED_VALUE"""),"MLE")</f>
        <v>MLE</v>
      </c>
      <c r="BS12" t="str">
        <f>IFERROR(__xludf.DUMMYFUNCTION("""COMPUTED_VALUE"""),"MLE")</f>
        <v>MLE</v>
      </c>
      <c r="BT12" t="str">
        <f>IFERROR(__xludf.DUMMYFUNCTION("""COMPUTED_VALUE"""),"MLE")</f>
        <v>MLE</v>
      </c>
      <c r="BU12" t="str">
        <f>IFERROR(__xludf.DUMMYFUNCTION("""COMPUTED_VALUE"""),"MLE")</f>
        <v>MLE</v>
      </c>
      <c r="BV12" t="str">
        <f>IFERROR(__xludf.DUMMYFUNCTION("""COMPUTED_VALUE"""),"MLE")</f>
        <v>MLE</v>
      </c>
      <c r="BW12" t="str">
        <f>IFERROR(__xludf.DUMMYFUNCTION("""COMPUTED_VALUE"""),"MLE")</f>
        <v>MLE</v>
      </c>
      <c r="BX12" t="str">
        <f>IFERROR(__xludf.DUMMYFUNCTION("""COMPUTED_VALUE"""),"MLE")</f>
        <v>MLE</v>
      </c>
      <c r="BY12" t="str">
        <f>IFERROR(__xludf.DUMMYFUNCTION("""COMPUTED_VALUE"""),"MLE")</f>
        <v>MLE</v>
      </c>
      <c r="BZ12" t="str">
        <f>IFERROR(__xludf.DUMMYFUNCTION("""COMPUTED_VALUE"""),"MLE")</f>
        <v>MLE</v>
      </c>
      <c r="CA12" t="str">
        <f>IFERROR(__xludf.DUMMYFUNCTION("""COMPUTED_VALUE"""),"MLE")</f>
        <v>MLE</v>
      </c>
      <c r="CB12" t="str">
        <f>IFERROR(__xludf.DUMMYFUNCTION("""COMPUTED_VALUE"""),"MLE")</f>
        <v>MLE</v>
      </c>
      <c r="CC12" t="str">
        <f>IFERROR(__xludf.DUMMYFUNCTION("""COMPUTED_VALUE"""),"MLE")</f>
        <v>MLE</v>
      </c>
      <c r="CD12" t="str">
        <f>IFERROR(__xludf.DUMMYFUNCTION("""COMPUTED_VALUE"""),"MLE")</f>
        <v>MLE</v>
      </c>
      <c r="CE12" t="str">
        <f>IFERROR(__xludf.DUMMYFUNCTION("""COMPUTED_VALUE"""),"MLE")</f>
        <v>MLE</v>
      </c>
      <c r="CF12" t="str">
        <f>IFERROR(__xludf.DUMMYFUNCTION("""COMPUTED_VALUE"""),"MLE")</f>
        <v>MLE</v>
      </c>
      <c r="CG12" t="str">
        <f>IFERROR(__xludf.DUMMYFUNCTION("""COMPUTED_VALUE"""),"MLE")</f>
        <v>MLE</v>
      </c>
      <c r="CH12" t="str">
        <f>IFERROR(__xludf.DUMMYFUNCTION("""COMPUTED_VALUE"""),"MLE")</f>
        <v>MLE</v>
      </c>
      <c r="CI12" t="str">
        <f>IFERROR(__xludf.DUMMYFUNCTION("""COMPUTED_VALUE"""),"MLE")</f>
        <v>MLE</v>
      </c>
      <c r="CJ12" t="str">
        <f>IFERROR(__xludf.DUMMYFUNCTION("""COMPUTED_VALUE"""),"MLE")</f>
        <v>MLE</v>
      </c>
      <c r="CK12" t="str">
        <f>IFERROR(__xludf.DUMMYFUNCTION("""COMPUTED_VALUE"""),"MLE")</f>
        <v>MLE</v>
      </c>
      <c r="CL12" t="str">
        <f>IFERROR(__xludf.DUMMYFUNCTION("""COMPUTED_VALUE"""),"MLE")</f>
        <v>MLE</v>
      </c>
      <c r="CM12" t="str">
        <f>IFERROR(__xludf.DUMMYFUNCTION("""COMPUTED_VALUE"""),"MLE")</f>
        <v>MLE</v>
      </c>
      <c r="CN12" t="str">
        <f>IFERROR(__xludf.DUMMYFUNCTION("""COMPUTED_VALUE"""),"MLE")</f>
        <v>MLE</v>
      </c>
      <c r="CO12" t="str">
        <f>IFERROR(__xludf.DUMMYFUNCTION("""COMPUTED_VALUE"""),"MLE")</f>
        <v>MLE</v>
      </c>
      <c r="CP12" t="str">
        <f>IFERROR(__xludf.DUMMYFUNCTION("""COMPUTED_VALUE"""),"MLE")</f>
        <v>MLE</v>
      </c>
      <c r="CQ12" t="str">
        <f>IFERROR(__xludf.DUMMYFUNCTION("""COMPUTED_VALUE"""),"MLE")</f>
        <v>MLE</v>
      </c>
      <c r="CR12" t="str">
        <f>IFERROR(__xludf.DUMMYFUNCTION("""COMPUTED_VALUE"""),"MLE")</f>
        <v>MLE</v>
      </c>
      <c r="CS12" t="str">
        <f>IFERROR(__xludf.DUMMYFUNCTION("""COMPUTED_VALUE"""),"MLE")</f>
        <v>MLE</v>
      </c>
      <c r="CT12" t="str">
        <f>IFERROR(__xludf.DUMMYFUNCTION("""COMPUTED_VALUE"""),"MLE")</f>
        <v>MLE</v>
      </c>
      <c r="CU12" t="str">
        <f>IFERROR(__xludf.DUMMYFUNCTION("""COMPUTED_VALUE"""),"MLE")</f>
        <v>MLE</v>
      </c>
      <c r="CV12" t="str">
        <f>IFERROR(__xludf.DUMMYFUNCTION("""COMPUTED_VALUE"""),"MLE")</f>
        <v>MLE</v>
      </c>
      <c r="CW12" t="str">
        <f>IFERROR(__xludf.DUMMYFUNCTION("""COMPUTED_VALUE"""),"MLE")</f>
        <v>MLE</v>
      </c>
      <c r="CX12" t="str">
        <f>IFERROR(__xludf.DUMMYFUNCTION("""COMPUTED_VALUE"""),"MLE")</f>
        <v>MLE</v>
      </c>
      <c r="CY12" t="str">
        <f>IFERROR(__xludf.DUMMYFUNCTION("""COMPUTED_VALUE"""),"MLE")</f>
        <v>MLE</v>
      </c>
      <c r="CZ12" t="str">
        <f>IFERROR(__xludf.DUMMYFUNCTION("""COMPUTED_VALUE"""),"x")</f>
        <v>x</v>
      </c>
      <c r="DA12" t="str">
        <f>IFERROR(__xludf.DUMMYFUNCTION("""COMPUTED_VALUE"""),"WA")</f>
        <v>WA</v>
      </c>
      <c r="DB12" t="str">
        <f>IFERROR(__xludf.DUMMYFUNCTION("""COMPUTED_VALUE"""),"OK")</f>
        <v>OK</v>
      </c>
      <c r="DC12" t="str">
        <f>IFERROR(__xludf.DUMMYFUNCTION("""COMPUTED_VALUE"""),"OK")</f>
        <v>OK</v>
      </c>
      <c r="DD12" t="str">
        <f>IFERROR(__xludf.DUMMYFUNCTION("""COMPUTED_VALUE"""),"OK")</f>
        <v>OK</v>
      </c>
      <c r="DE12" t="str">
        <f>IFERROR(__xludf.DUMMYFUNCTION("""COMPUTED_VALUE"""),"OK")</f>
        <v>OK</v>
      </c>
      <c r="DF12" t="str">
        <f>IFERROR(__xludf.DUMMYFUNCTION("""COMPUTED_VALUE"""),"OK")</f>
        <v>OK</v>
      </c>
      <c r="DG12" t="str">
        <f>IFERROR(__xludf.DUMMYFUNCTION("""COMPUTED_VALUE"""),"OK")</f>
        <v>OK</v>
      </c>
      <c r="DH12" t="str">
        <f>IFERROR(__xludf.DUMMYFUNCTION("""COMPUTED_VALUE"""),"OK")</f>
        <v>OK</v>
      </c>
      <c r="DI12" t="str">
        <f>IFERROR(__xludf.DUMMYFUNCTION("""COMPUTED_VALUE"""),"OK")</f>
        <v>OK</v>
      </c>
      <c r="DJ12" t="str">
        <f>IFERROR(__xludf.DUMMYFUNCTION("""COMPUTED_VALUE"""),"OK")</f>
        <v>OK</v>
      </c>
      <c r="DK12" t="str">
        <f>IFERROR(__xludf.DUMMYFUNCTION("""COMPUTED_VALUE"""),"OK")</f>
        <v>OK</v>
      </c>
      <c r="DL12" t="str">
        <f>IFERROR(__xludf.DUMMYFUNCTION("""COMPUTED_VALUE"""),"OK")</f>
        <v>OK</v>
      </c>
      <c r="DM12" t="str">
        <f>IFERROR(__xludf.DUMMYFUNCTION("""COMPUTED_VALUE"""),"OK")</f>
        <v>OK</v>
      </c>
      <c r="DN12" t="str">
        <f>IFERROR(__xludf.DUMMYFUNCTION("""COMPUTED_VALUE"""),"OK")</f>
        <v>OK</v>
      </c>
      <c r="DO12" t="str">
        <f>IFERROR(__xludf.DUMMYFUNCTION("""COMPUTED_VALUE"""),"WA")</f>
        <v>WA</v>
      </c>
      <c r="DP12" t="str">
        <f>IFERROR(__xludf.DUMMYFUNCTION("""COMPUTED_VALUE"""),"WA")</f>
        <v>WA</v>
      </c>
      <c r="DQ12" t="str">
        <f>IFERROR(__xludf.DUMMYFUNCTION("""COMPUTED_VALUE"""),"WA")</f>
        <v>WA</v>
      </c>
      <c r="DR12" t="str">
        <f>IFERROR(__xludf.DUMMYFUNCTION("""COMPUTED_VALUE"""),"WA")</f>
        <v>WA</v>
      </c>
      <c r="DS12" t="str">
        <f>IFERROR(__xludf.DUMMYFUNCTION("""COMPUTED_VALUE"""),"WA")</f>
        <v>WA</v>
      </c>
      <c r="DT12" t="str">
        <f>IFERROR(__xludf.DUMMYFUNCTION("""COMPUTED_VALUE"""),"WA")</f>
        <v>WA</v>
      </c>
      <c r="DU12" t="str">
        <f>IFERROR(__xludf.DUMMYFUNCTION("""COMPUTED_VALUE"""),"WA")</f>
        <v>WA</v>
      </c>
      <c r="DV12" t="str">
        <f>IFERROR(__xludf.DUMMYFUNCTION("""COMPUTED_VALUE"""),"WA")</f>
        <v>WA</v>
      </c>
      <c r="DW12" t="str">
        <f>IFERROR(__xludf.DUMMYFUNCTION("""COMPUTED_VALUE"""),"WA")</f>
        <v>WA</v>
      </c>
      <c r="DX12" t="str">
        <f>IFERROR(__xludf.DUMMYFUNCTION("""COMPUTED_VALUE"""),"OK")</f>
        <v>OK</v>
      </c>
      <c r="DY12" t="str">
        <f>IFERROR(__xludf.DUMMYFUNCTION("""COMPUTED_VALUE"""),"WA")</f>
        <v>WA</v>
      </c>
      <c r="DZ12" t="str">
        <f>IFERROR(__xludf.DUMMYFUNCTION("""COMPUTED_VALUE"""),"WA")</f>
        <v>WA</v>
      </c>
      <c r="EA12" t="str">
        <f>IFERROR(__xludf.DUMMYFUNCTION("""COMPUTED_VALUE"""),"WA")</f>
        <v>WA</v>
      </c>
      <c r="EB12" t="str">
        <f>IFERROR(__xludf.DUMMYFUNCTION("""COMPUTED_VALUE"""),"WA")</f>
        <v>WA</v>
      </c>
      <c r="EC12" t="str">
        <f>IFERROR(__xludf.DUMMYFUNCTION("""COMPUTED_VALUE"""),"WA")</f>
        <v>WA</v>
      </c>
      <c r="ED12" t="str">
        <f>IFERROR(__xludf.DUMMYFUNCTION("""COMPUTED_VALUE"""),"WA")</f>
        <v>WA</v>
      </c>
      <c r="EE12" t="str">
        <f>IFERROR(__xludf.DUMMYFUNCTION("""COMPUTED_VALUE"""),"WA")</f>
        <v>WA</v>
      </c>
      <c r="EF12" t="str">
        <f>IFERROR(__xludf.DUMMYFUNCTION("""COMPUTED_VALUE"""),"WA")</f>
        <v>WA</v>
      </c>
      <c r="EG12" t="str">
        <f>IFERROR(__xludf.DUMMYFUNCTION("""COMPUTED_VALUE"""),"OK")</f>
        <v>OK</v>
      </c>
      <c r="EH12" t="str">
        <f>IFERROR(__xludf.DUMMYFUNCTION("""COMPUTED_VALUE"""),"OK")</f>
        <v>OK</v>
      </c>
      <c r="EI12" t="str">
        <f>IFERROR(__xludf.DUMMYFUNCTION("""COMPUTED_VALUE"""),"WA")</f>
        <v>WA</v>
      </c>
      <c r="EJ12" t="str">
        <f>IFERROR(__xludf.DUMMYFUNCTION("""COMPUTED_VALUE"""),"WA")</f>
        <v>WA</v>
      </c>
      <c r="EK12" t="str">
        <f>IFERROR(__xludf.DUMMYFUNCTION("""COMPUTED_VALUE"""),"OK")</f>
        <v>OK</v>
      </c>
      <c r="EL12" t="str">
        <f>IFERROR(__xludf.DUMMYFUNCTION("""COMPUTED_VALUE"""),"OK")</f>
        <v>OK</v>
      </c>
      <c r="EM12" t="str">
        <f>IFERROR(__xludf.DUMMYFUNCTION("""COMPUTED_VALUE"""),"OK")</f>
        <v>OK</v>
      </c>
      <c r="EN12" t="str">
        <f>IFERROR(__xludf.DUMMYFUNCTION("""COMPUTED_VALUE"""),"WA")</f>
        <v>WA</v>
      </c>
      <c r="EO12" t="str">
        <f>IFERROR(__xludf.DUMMYFUNCTION("""COMPUTED_VALUE"""),"WA")</f>
        <v>WA</v>
      </c>
      <c r="EP12" t="str">
        <f>IFERROR(__xludf.DUMMYFUNCTION("""COMPUTED_VALUE"""),"WA")</f>
        <v>WA</v>
      </c>
      <c r="EQ12" t="str">
        <f>IFERROR(__xludf.DUMMYFUNCTION("""COMPUTED_VALUE"""),"WA")</f>
        <v>WA</v>
      </c>
      <c r="ER12" t="str">
        <f>IFERROR(__xludf.DUMMYFUNCTION("""COMPUTED_VALUE"""),"OK")</f>
        <v>OK</v>
      </c>
      <c r="ES12" t="str">
        <f>IFERROR(__xludf.DUMMYFUNCTION("""COMPUTED_VALUE"""),"WA")</f>
        <v>WA</v>
      </c>
      <c r="ET12" t="str">
        <f>IFERROR(__xludf.DUMMYFUNCTION("""COMPUTED_VALUE"""),"WA")</f>
        <v>WA</v>
      </c>
      <c r="EU12" t="str">
        <f>IFERROR(__xludf.DUMMYFUNCTION("""COMPUTED_VALUE"""),"WA")</f>
        <v>WA</v>
      </c>
      <c r="EV12" t="str">
        <f>IFERROR(__xludf.DUMMYFUNCTION("""COMPUTED_VALUE"""),"OK")</f>
        <v>OK</v>
      </c>
      <c r="EW12" t="str">
        <f>IFERROR(__xludf.DUMMYFUNCTION("""COMPUTED_VALUE"""),"WA")</f>
        <v>WA</v>
      </c>
      <c r="EX12" t="str">
        <f>IFERROR(__xludf.DUMMYFUNCTION("""COMPUTED_VALUE"""),"WA")</f>
        <v>WA</v>
      </c>
      <c r="EY12" t="str">
        <f>IFERROR(__xludf.DUMMYFUNCTION("""COMPUTED_VALUE"""),"OK")</f>
        <v>OK</v>
      </c>
      <c r="EZ12" t="str">
        <f>IFERROR(__xludf.DUMMYFUNCTION("""COMPUTED_VALUE"""),"WA")</f>
        <v>WA</v>
      </c>
      <c r="FA12" t="str">
        <f>IFERROR(__xludf.DUMMYFUNCTION("""COMPUTED_VALUE"""),"WA")</f>
        <v>WA</v>
      </c>
      <c r="FB12" t="str">
        <f>IFERROR(__xludf.DUMMYFUNCTION("""COMPUTED_VALUE"""),"WA")</f>
        <v>WA</v>
      </c>
      <c r="FC12" t="str">
        <f>IFERROR(__xludf.DUMMYFUNCTION("""COMPUTED_VALUE"""),"WA")</f>
        <v>WA</v>
      </c>
      <c r="FD12" t="str">
        <f>IFERROR(__xludf.DUMMYFUNCTION("""COMPUTED_VALUE"""),"WA")</f>
        <v>WA</v>
      </c>
      <c r="FE12" t="str">
        <f>IFERROR(__xludf.DUMMYFUNCTION("""COMPUTED_VALUE"""),"WA")</f>
        <v>WA</v>
      </c>
      <c r="FF12" t="str">
        <f>IFERROR(__xludf.DUMMYFUNCTION("""COMPUTED_VALUE"""),"WA")</f>
        <v>WA</v>
      </c>
      <c r="FG12" t="str">
        <f>IFERROR(__xludf.DUMMYFUNCTION("""COMPUTED_VALUE"""),"x")</f>
        <v>x</v>
      </c>
      <c r="FH12" t="str">
        <f>IFERROR(__xludf.DUMMYFUNCTION("""COMPUTED_VALUE"""),"WA")</f>
        <v>WA</v>
      </c>
      <c r="FI12" t="str">
        <f>IFERROR(__xludf.DUMMYFUNCTION("""COMPUTED_VALUE"""),"WA")</f>
        <v>WA</v>
      </c>
      <c r="FJ12" t="str">
        <f>IFERROR(__xludf.DUMMYFUNCTION("""COMPUTED_VALUE"""),"WA")</f>
        <v>WA</v>
      </c>
      <c r="FK12" t="str">
        <f>IFERROR(__xludf.DUMMYFUNCTION("""COMPUTED_VALUE"""),"WA")</f>
        <v>WA</v>
      </c>
      <c r="FL12" t="str">
        <f>IFERROR(__xludf.DUMMYFUNCTION("""COMPUTED_VALUE"""),"x")</f>
        <v>x</v>
      </c>
      <c r="FM12" t="str">
        <f>IFERROR(__xludf.DUMMYFUNCTION("""COMPUTED_VALUE"""),"OK")</f>
        <v>OK</v>
      </c>
      <c r="FN12" t="str">
        <f>IFERROR(__xludf.DUMMYFUNCTION("""COMPUTED_VALUE"""),"OK")</f>
        <v>OK</v>
      </c>
      <c r="FO12" t="str">
        <f>IFERROR(__xludf.DUMMYFUNCTION("""COMPUTED_VALUE"""),"OK")</f>
        <v>OK</v>
      </c>
      <c r="FP12" t="str">
        <f>IFERROR(__xludf.DUMMYFUNCTION("""COMPUTED_VALUE"""),"OK")</f>
        <v>OK</v>
      </c>
      <c r="FQ12" t="str">
        <f>IFERROR(__xludf.DUMMYFUNCTION("""COMPUTED_VALUE"""),"OK")</f>
        <v>OK</v>
      </c>
      <c r="FR12" t="str">
        <f>IFERROR(__xludf.DUMMYFUNCTION("""COMPUTED_VALUE"""),"OK")</f>
        <v>OK</v>
      </c>
      <c r="FS12" t="str">
        <f>IFERROR(__xludf.DUMMYFUNCTION("""COMPUTED_VALUE"""),"OK")</f>
        <v>OK</v>
      </c>
      <c r="FT12" t="str">
        <f>IFERROR(__xludf.DUMMYFUNCTION("""COMPUTED_VALUE"""),"OK")</f>
        <v>OK</v>
      </c>
      <c r="FU12" t="str">
        <f>IFERROR(__xludf.DUMMYFUNCTION("""COMPUTED_VALUE"""),"OK")</f>
        <v>OK</v>
      </c>
      <c r="FV12" t="str">
        <f>IFERROR(__xludf.DUMMYFUNCTION("""COMPUTED_VALUE"""),"OK")</f>
        <v>OK</v>
      </c>
      <c r="FW12" t="str">
        <f>IFERROR(__xludf.DUMMYFUNCTION("""COMPUTED_VALUE"""),"OK")</f>
        <v>OK</v>
      </c>
      <c r="FX12" t="str">
        <f>IFERROR(__xludf.DUMMYFUNCTION("""COMPUTED_VALUE"""),"OK")</f>
        <v>OK</v>
      </c>
      <c r="FY12" t="str">
        <f>IFERROR(__xludf.DUMMYFUNCTION("""COMPUTED_VALUE"""),"OK")</f>
        <v>OK</v>
      </c>
      <c r="FZ12" t="str">
        <f>IFERROR(__xludf.DUMMYFUNCTION("""COMPUTED_VALUE"""),"OK")</f>
        <v>OK</v>
      </c>
      <c r="GA12" t="str">
        <f>IFERROR(__xludf.DUMMYFUNCTION("""COMPUTED_VALUE"""),"OK")</f>
        <v>OK</v>
      </c>
      <c r="GB12" t="str">
        <f>IFERROR(__xludf.DUMMYFUNCTION("""COMPUTED_VALUE"""),"OK")</f>
        <v>OK</v>
      </c>
      <c r="GC12" t="str">
        <f>IFERROR(__xludf.DUMMYFUNCTION("""COMPUTED_VALUE"""),"OK")</f>
        <v>OK</v>
      </c>
      <c r="GD12" t="str">
        <f>IFERROR(__xludf.DUMMYFUNCTION("""COMPUTED_VALUE"""),"OK")</f>
        <v>OK</v>
      </c>
      <c r="GE12" t="str">
        <f>IFERROR(__xludf.DUMMYFUNCTION("""COMPUTED_VALUE"""),"OK")</f>
        <v>OK</v>
      </c>
      <c r="GF12" t="str">
        <f>IFERROR(__xludf.DUMMYFUNCTION("""COMPUTED_VALUE"""),"OK")</f>
        <v>OK</v>
      </c>
      <c r="GG12" t="str">
        <f>IFERROR(__xludf.DUMMYFUNCTION("""COMPUTED_VALUE"""),"OK")</f>
        <v>OK</v>
      </c>
      <c r="GH12" t="str">
        <f>IFERROR(__xludf.DUMMYFUNCTION("""COMPUTED_VALUE"""),"OK")</f>
        <v>OK</v>
      </c>
      <c r="GI12" t="str">
        <f>IFERROR(__xludf.DUMMYFUNCTION("""COMPUTED_VALUE"""),"OK")</f>
        <v>OK</v>
      </c>
      <c r="GJ12" t="str">
        <f>IFERROR(__xludf.DUMMYFUNCTION("""COMPUTED_VALUE"""),"OK")</f>
        <v>OK</v>
      </c>
      <c r="GK12" t="str">
        <f>IFERROR(__xludf.DUMMYFUNCTION("""COMPUTED_VALUE"""),"OK")</f>
        <v>OK</v>
      </c>
      <c r="GL12" t="str">
        <f>IFERROR(__xludf.DUMMYFUNCTION("""COMPUTED_VALUE"""),"TLE")</f>
        <v>TLE</v>
      </c>
      <c r="GM12" t="str">
        <f>IFERROR(__xludf.DUMMYFUNCTION("""COMPUTED_VALUE"""),"TLE")</f>
        <v>TLE</v>
      </c>
      <c r="GN12" t="str">
        <f>IFERROR(__xludf.DUMMYFUNCTION("""COMPUTED_VALUE"""),"TLE")</f>
        <v>TLE</v>
      </c>
      <c r="GO12" t="str">
        <f>IFERROR(__xludf.DUMMYFUNCTION("""COMPUTED_VALUE"""),"TLE")</f>
        <v>TLE</v>
      </c>
      <c r="GP12" t="str">
        <f>IFERROR(__xludf.DUMMYFUNCTION("""COMPUTED_VALUE"""),"TLE")</f>
        <v>TLE</v>
      </c>
      <c r="GQ12" t="str">
        <f>IFERROR(__xludf.DUMMYFUNCTION("""COMPUTED_VALUE"""),"TLE")</f>
        <v>TLE</v>
      </c>
      <c r="GR12" t="str">
        <f>IFERROR(__xludf.DUMMYFUNCTION("""COMPUTED_VALUE"""),"TLE")</f>
        <v>TLE</v>
      </c>
      <c r="GS12" t="str">
        <f>IFERROR(__xludf.DUMMYFUNCTION("""COMPUTED_VALUE"""),"TLE")</f>
        <v>TLE</v>
      </c>
      <c r="GT12" t="str">
        <f>IFERROR(__xludf.DUMMYFUNCTION("""COMPUTED_VALUE"""),"TLE")</f>
        <v>TLE</v>
      </c>
      <c r="GU12" t="str">
        <f>IFERROR(__xludf.DUMMYFUNCTION("""COMPUTED_VALUE"""),"TLE")</f>
        <v>TLE</v>
      </c>
      <c r="GV12" t="str">
        <f>IFERROR(__xludf.DUMMYFUNCTION("""COMPUTED_VALUE"""),"TLE")</f>
        <v>TLE</v>
      </c>
      <c r="GW12" t="str">
        <f>IFERROR(__xludf.DUMMYFUNCTION("""COMPUTED_VALUE"""),"TLE")</f>
        <v>TLE</v>
      </c>
      <c r="GX12" t="str">
        <f>IFERROR(__xludf.DUMMYFUNCTION("""COMPUTED_VALUE"""),"TLE")</f>
        <v>TLE</v>
      </c>
      <c r="GY12" t="str">
        <f>IFERROR(__xludf.DUMMYFUNCTION("""COMPUTED_VALUE"""),"TLE")</f>
        <v>TLE</v>
      </c>
      <c r="GZ12" t="str">
        <f>IFERROR(__xludf.DUMMYFUNCTION("""COMPUTED_VALUE"""),"TLE")</f>
        <v>TLE</v>
      </c>
      <c r="HA12" t="str">
        <f>IFERROR(__xludf.DUMMYFUNCTION("""COMPUTED_VALUE"""),"TLE")</f>
        <v>TLE</v>
      </c>
      <c r="HB12" t="str">
        <f>IFERROR(__xludf.DUMMYFUNCTION("""COMPUTED_VALUE"""),"TLE")</f>
        <v>TLE</v>
      </c>
      <c r="HC12" t="str">
        <f>IFERROR(__xludf.DUMMYFUNCTION("""COMPUTED_VALUE"""),"TLE")</f>
        <v>TLE</v>
      </c>
      <c r="HD12" t="str">
        <f>IFERROR(__xludf.DUMMYFUNCTION("""COMPUTED_VALUE"""),"TLE")</f>
        <v>TLE</v>
      </c>
      <c r="HE12" t="str">
        <f>IFERROR(__xludf.DUMMYFUNCTION("""COMPUTED_VALUE"""),"TLE")</f>
        <v>TLE</v>
      </c>
      <c r="HF12" t="str">
        <f>IFERROR(__xludf.DUMMYFUNCTION("""COMPUTED_VALUE"""),"TLE")</f>
        <v>TLE</v>
      </c>
      <c r="HG12" t="str">
        <f>IFERROR(__xludf.DUMMYFUNCTION("""COMPUTED_VALUE"""),"TLE")</f>
        <v>TLE</v>
      </c>
      <c r="HH12" t="str">
        <f>IFERROR(__xludf.DUMMYFUNCTION("""COMPUTED_VALUE"""),"TLE")</f>
        <v>TLE</v>
      </c>
      <c r="HI12" t="str">
        <f>IFERROR(__xludf.DUMMYFUNCTION("""COMPUTED_VALUE"""),"TLE")</f>
        <v>TLE</v>
      </c>
      <c r="HJ12" t="str">
        <f>IFERROR(__xludf.DUMMYFUNCTION("""COMPUTED_VALUE"""),"TLE")</f>
        <v>TLE</v>
      </c>
      <c r="HK12" t="str">
        <f>IFERROR(__xludf.DUMMYFUNCTION("""COMPUTED_VALUE"""),"TLE")</f>
        <v>TLE</v>
      </c>
      <c r="HL12" t="str">
        <f>IFERROR(__xludf.DUMMYFUNCTION("""COMPUTED_VALUE"""),"TLE")</f>
        <v>TLE</v>
      </c>
      <c r="HM12" t="str">
        <f>IFERROR(__xludf.DUMMYFUNCTION("""COMPUTED_VALUE"""),"TLE")</f>
        <v>TLE</v>
      </c>
      <c r="HN12" t="str">
        <f>IFERROR(__xludf.DUMMYFUNCTION("""COMPUTED_VALUE"""),"TLE")</f>
        <v>TLE</v>
      </c>
      <c r="HO12" t="str">
        <f>IFERROR(__xludf.DUMMYFUNCTION("""COMPUTED_VALUE"""),"TLE")</f>
        <v>TLE</v>
      </c>
      <c r="HP12" t="str">
        <f>IFERROR(__xludf.DUMMYFUNCTION("""COMPUTED_VALUE"""),"TLE")</f>
        <v>TLE</v>
      </c>
      <c r="HQ12" t="str">
        <f>IFERROR(__xludf.DUMMYFUNCTION("""COMPUTED_VALUE"""),"TLE")</f>
        <v>TLE</v>
      </c>
      <c r="HR12" t="str">
        <f>IFERROR(__xludf.DUMMYFUNCTION("""COMPUTED_VALUE"""),"x")</f>
        <v>x</v>
      </c>
      <c r="HS12" t="str">
        <f>IFERROR(__xludf.DUMMYFUNCTION("""COMPUTED_VALUE"""),"OK")</f>
        <v>OK</v>
      </c>
      <c r="HT12" t="str">
        <f>IFERROR(__xludf.DUMMYFUNCTION("""COMPUTED_VALUE"""),"OK")</f>
        <v>OK</v>
      </c>
      <c r="HU12" t="str">
        <f>IFERROR(__xludf.DUMMYFUNCTION("""COMPUTED_VALUE"""),"OK")</f>
        <v>OK</v>
      </c>
      <c r="HV12" t="str">
        <f>IFERROR(__xludf.DUMMYFUNCTION("""COMPUTED_VALUE"""),"OK")</f>
        <v>OK</v>
      </c>
      <c r="HW12" t="str">
        <f>IFERROR(__xludf.DUMMYFUNCTION("""COMPUTED_VALUE"""),"OK")</f>
        <v>OK</v>
      </c>
      <c r="HX12" t="str">
        <f>IFERROR(__xludf.DUMMYFUNCTION("""COMPUTED_VALUE"""),"OK")</f>
        <v>OK</v>
      </c>
      <c r="HY12" t="str">
        <f>IFERROR(__xludf.DUMMYFUNCTION("""COMPUTED_VALUE"""),"OK")</f>
        <v>OK</v>
      </c>
      <c r="HZ12" t="str">
        <f>IFERROR(__xludf.DUMMYFUNCTION("""COMPUTED_VALUE"""),"OK")</f>
        <v>OK</v>
      </c>
      <c r="IA12" t="str">
        <f>IFERROR(__xludf.DUMMYFUNCTION("""COMPUTED_VALUE"""),"OK")</f>
        <v>OK</v>
      </c>
      <c r="IB12" t="str">
        <f>IFERROR(__xludf.DUMMYFUNCTION("""COMPUTED_VALUE"""),"OK")</f>
        <v>OK</v>
      </c>
      <c r="IC12" t="str">
        <f>IFERROR(__xludf.DUMMYFUNCTION("""COMPUTED_VALUE"""),"OK")</f>
        <v>OK</v>
      </c>
      <c r="ID12" t="str">
        <f>IFERROR(__xludf.DUMMYFUNCTION("""COMPUTED_VALUE"""),"OK")</f>
        <v>OK</v>
      </c>
      <c r="IE12" t="str">
        <f>IFERROR(__xludf.DUMMYFUNCTION("""COMPUTED_VALUE"""),"OK")</f>
        <v>OK</v>
      </c>
      <c r="IF12" t="str">
        <f>IFERROR(__xludf.DUMMYFUNCTION("""COMPUTED_VALUE"""),"OK")</f>
        <v>OK</v>
      </c>
      <c r="IG12" t="str">
        <f>IFERROR(__xludf.DUMMYFUNCTION("""COMPUTED_VALUE"""),"OK")</f>
        <v>OK</v>
      </c>
      <c r="IH12" t="str">
        <f>IFERROR(__xludf.DUMMYFUNCTION("""COMPUTED_VALUE"""),"OK")</f>
        <v>OK</v>
      </c>
      <c r="II12" t="str">
        <f>IFERROR(__xludf.DUMMYFUNCTION("""COMPUTED_VALUE"""),"OK")</f>
        <v>OK</v>
      </c>
      <c r="IJ12" t="str">
        <f>IFERROR(__xludf.DUMMYFUNCTION("""COMPUTED_VALUE"""),"OK")</f>
        <v>OK</v>
      </c>
      <c r="IK12" t="str">
        <f>IFERROR(__xludf.DUMMYFUNCTION("""COMPUTED_VALUE"""),"OK")</f>
        <v>OK</v>
      </c>
      <c r="IL12" t="str">
        <f>IFERROR(__xludf.DUMMYFUNCTION("""COMPUTED_VALUE"""),"OK")</f>
        <v>OK</v>
      </c>
      <c r="IM12" t="str">
        <f>IFERROR(__xludf.DUMMYFUNCTION("""COMPUTED_VALUE"""),"OK")</f>
        <v>OK</v>
      </c>
      <c r="IN12" t="str">
        <f>IFERROR(__xludf.DUMMYFUNCTION("""COMPUTED_VALUE"""),"OK")</f>
        <v>OK</v>
      </c>
      <c r="IO12" t="str">
        <f>IFERROR(__xludf.DUMMYFUNCTION("""COMPUTED_VALUE"""),"OK")</f>
        <v>OK</v>
      </c>
      <c r="IP12" t="str">
        <f>IFERROR(__xludf.DUMMYFUNCTION("""COMPUTED_VALUE"""),"OK")</f>
        <v>OK</v>
      </c>
      <c r="IQ12" t="str">
        <f>IFERROR(__xludf.DUMMYFUNCTION("""COMPUTED_VALUE"""),"OK")</f>
        <v>OK</v>
      </c>
      <c r="IR12" t="str">
        <f>IFERROR(__xludf.DUMMYFUNCTION("""COMPUTED_VALUE"""),"OK")</f>
        <v>OK</v>
      </c>
      <c r="IS12" t="str">
        <f>IFERROR(__xludf.DUMMYFUNCTION("""COMPUTED_VALUE"""),"OK")</f>
        <v>OK</v>
      </c>
      <c r="IT12" t="str">
        <f>IFERROR(__xludf.DUMMYFUNCTION("""COMPUTED_VALUE"""),"WA")</f>
        <v>WA</v>
      </c>
      <c r="IU12" t="str">
        <f>IFERROR(__xludf.DUMMYFUNCTION("""COMPUTED_VALUE"""),"WA")</f>
        <v>WA</v>
      </c>
      <c r="IV12" t="str">
        <f>IFERROR(__xludf.DUMMYFUNCTION("""COMPUTED_VALUE"""),"WA")</f>
        <v>WA</v>
      </c>
      <c r="IW12" t="str">
        <f>IFERROR(__xludf.DUMMYFUNCTION("""COMPUTED_VALUE"""),"WA")</f>
        <v>WA</v>
      </c>
      <c r="IX12" t="str">
        <f>IFERROR(__xludf.DUMMYFUNCTION("""COMPUTED_VALUE"""),"WA")</f>
        <v>WA</v>
      </c>
      <c r="IY12" t="str">
        <f>IFERROR(__xludf.DUMMYFUNCTION("""COMPUTED_VALUE"""),"WA")</f>
        <v>WA</v>
      </c>
      <c r="IZ12" t="str">
        <f>IFERROR(__xludf.DUMMYFUNCTION("""COMPUTED_VALUE"""),"WA")</f>
        <v>WA</v>
      </c>
      <c r="JA12" t="str">
        <f>IFERROR(__xludf.DUMMYFUNCTION("""COMPUTED_VALUE"""),"WA")</f>
        <v>WA</v>
      </c>
      <c r="JB12" t="str">
        <f>IFERROR(__xludf.DUMMYFUNCTION("""COMPUTED_VALUE"""),"WA")</f>
        <v>WA</v>
      </c>
      <c r="JC12" t="str">
        <f>IFERROR(__xludf.DUMMYFUNCTION("""COMPUTED_VALUE"""),"WA")</f>
        <v>WA</v>
      </c>
      <c r="JD12" t="str">
        <f>IFERROR(__xludf.DUMMYFUNCTION("""COMPUTED_VALUE"""),"WA")</f>
        <v>WA</v>
      </c>
      <c r="JE12" t="str">
        <f>IFERROR(__xludf.DUMMYFUNCTION("""COMPUTED_VALUE"""),"WA")</f>
        <v>WA</v>
      </c>
      <c r="JF12" t="str">
        <f>IFERROR(__xludf.DUMMYFUNCTION("""COMPUTED_VALUE"""),"WA")</f>
        <v>WA</v>
      </c>
      <c r="JG12" t="str">
        <f>IFERROR(__xludf.DUMMYFUNCTION("""COMPUTED_VALUE"""),"WA")</f>
        <v>WA</v>
      </c>
      <c r="JH12" t="str">
        <f>IFERROR(__xludf.DUMMYFUNCTION("""COMPUTED_VALUE"""),"WA")</f>
        <v>WA</v>
      </c>
      <c r="JI12" t="str">
        <f>IFERROR(__xludf.DUMMYFUNCTION("""COMPUTED_VALUE"""),"WA")</f>
        <v>WA</v>
      </c>
      <c r="JJ12" t="str">
        <f>IFERROR(__xludf.DUMMYFUNCTION("""COMPUTED_VALUE"""),"WA")</f>
        <v>WA</v>
      </c>
      <c r="JK12" t="str">
        <f>IFERROR(__xludf.DUMMYFUNCTION("""COMPUTED_VALUE"""),"WA")</f>
        <v>WA</v>
      </c>
      <c r="JL12" t="str">
        <f>IFERROR(__xludf.DUMMYFUNCTION("""COMPUTED_VALUE"""),"x")</f>
        <v>x</v>
      </c>
      <c r="JM12" t="str">
        <f>IFERROR(__xludf.DUMMYFUNCTION("""COMPUTED_VALUE"""),"x")</f>
        <v>x</v>
      </c>
      <c r="JN12">
        <f>IFERROR(__xludf.DUMMYFUNCTION("""COMPUTED_VALUE"""),1.0)</f>
        <v>1</v>
      </c>
      <c r="JO12">
        <f>IFERROR(__xludf.DUMMYFUNCTION("""COMPUTED_VALUE"""),1.0)</f>
        <v>1</v>
      </c>
      <c r="JP12">
        <f>IFERROR(__xludf.DUMMYFUNCTION("""COMPUTED_VALUE"""),1.0)</f>
        <v>1</v>
      </c>
      <c r="JQ12">
        <f>IFERROR(__xludf.DUMMYFUNCTION("""COMPUTED_VALUE"""),1.0)</f>
        <v>1</v>
      </c>
      <c r="JR12">
        <f>IFERROR(__xludf.DUMMYFUNCTION("""COMPUTED_VALUE"""),1.0)</f>
        <v>1</v>
      </c>
      <c r="JS12">
        <f>IFERROR(__xludf.DUMMYFUNCTION("""COMPUTED_VALUE"""),1.0)</f>
        <v>1</v>
      </c>
      <c r="JT12">
        <f>IFERROR(__xludf.DUMMYFUNCTION("""COMPUTED_VALUE"""),1.0)</f>
        <v>1</v>
      </c>
      <c r="JU12">
        <f>IFERROR(__xludf.DUMMYFUNCTION("""COMPUTED_VALUE"""),1.0)</f>
        <v>1</v>
      </c>
      <c r="JV12">
        <f>IFERROR(__xludf.DUMMYFUNCTION("""COMPUTED_VALUE"""),1.0)</f>
        <v>1</v>
      </c>
      <c r="JW12">
        <f>IFERROR(__xludf.DUMMYFUNCTION("""COMPUTED_VALUE"""),1.0)</f>
        <v>1</v>
      </c>
      <c r="JX12">
        <f>IFERROR(__xludf.DUMMYFUNCTION("""COMPUTED_VALUE"""),1.0)</f>
        <v>1</v>
      </c>
      <c r="JY12">
        <f>IFERROR(__xludf.DUMMYFUNCTION("""COMPUTED_VALUE"""),1.0)</f>
        <v>1</v>
      </c>
      <c r="JZ12">
        <f>IFERROR(__xludf.DUMMYFUNCTION("""COMPUTED_VALUE"""),1.0)</f>
        <v>1</v>
      </c>
      <c r="KA12">
        <f>IFERROR(__xludf.DUMMYFUNCTION("""COMPUTED_VALUE"""),1.0)</f>
        <v>1</v>
      </c>
      <c r="KB12">
        <f>IFERROR(__xludf.DUMMYFUNCTION("""COMPUTED_VALUE"""),1.0)</f>
        <v>1</v>
      </c>
      <c r="KC12">
        <f>IFERROR(__xludf.DUMMYFUNCTION("""COMPUTED_VALUE"""),1.0)</f>
        <v>1</v>
      </c>
      <c r="KD12">
        <f>IFERROR(__xludf.DUMMYFUNCTION("""COMPUTED_VALUE"""),1.0)</f>
        <v>1</v>
      </c>
      <c r="KE12">
        <f>IFERROR(__xludf.DUMMYFUNCTION("""COMPUTED_VALUE"""),1.0)</f>
        <v>1</v>
      </c>
      <c r="KF12">
        <f>IFERROR(__xludf.DUMMYFUNCTION("""COMPUTED_VALUE"""),1.0)</f>
        <v>1</v>
      </c>
      <c r="KG12">
        <f>IFERROR(__xludf.DUMMYFUNCTION("""COMPUTED_VALUE"""),1.0)</f>
        <v>1</v>
      </c>
      <c r="KH12" t="str">
        <f>IFERROR(__xludf.DUMMYFUNCTION("""COMPUTED_VALUE"""),"x")</f>
        <v>x</v>
      </c>
      <c r="KI12">
        <f>IFERROR(__xludf.DUMMYFUNCTION("""COMPUTED_VALUE"""),1.0)</f>
        <v>1</v>
      </c>
      <c r="KJ12">
        <f>IFERROR(__xludf.DUMMYFUNCTION("""COMPUTED_VALUE"""),1.0)</f>
        <v>1</v>
      </c>
      <c r="KK12">
        <f>IFERROR(__xludf.DUMMYFUNCTION("""COMPUTED_VALUE"""),1.0)</f>
        <v>1</v>
      </c>
      <c r="KL12">
        <f>IFERROR(__xludf.DUMMYFUNCTION("""COMPUTED_VALUE"""),1.0)</f>
        <v>1</v>
      </c>
      <c r="KM12">
        <f>IFERROR(__xludf.DUMMYFUNCTION("""COMPUTED_VALUE"""),1.0)</f>
        <v>1</v>
      </c>
      <c r="KN12">
        <f>IFERROR(__xludf.DUMMYFUNCTION("""COMPUTED_VALUE"""),1.0)</f>
        <v>1</v>
      </c>
      <c r="KO12">
        <f>IFERROR(__xludf.DUMMYFUNCTION("""COMPUTED_VALUE"""),1.0)</f>
        <v>1</v>
      </c>
      <c r="KP12">
        <f>IFERROR(__xludf.DUMMYFUNCTION("""COMPUTED_VALUE"""),1.0)</f>
        <v>1</v>
      </c>
      <c r="KQ12">
        <f>IFERROR(__xludf.DUMMYFUNCTION("""COMPUTED_VALUE"""),0.0)</f>
        <v>0</v>
      </c>
      <c r="KR12">
        <f>IFERROR(__xludf.DUMMYFUNCTION("""COMPUTED_VALUE"""),0.0)</f>
        <v>0</v>
      </c>
      <c r="KS12">
        <f>IFERROR(__xludf.DUMMYFUNCTION("""COMPUTED_VALUE"""),0.0)</f>
        <v>0</v>
      </c>
      <c r="KT12">
        <f>IFERROR(__xludf.DUMMYFUNCTION("""COMPUTED_VALUE"""),0.0)</f>
        <v>0</v>
      </c>
      <c r="KU12">
        <f>IFERROR(__xludf.DUMMYFUNCTION("""COMPUTED_VALUE"""),0.0)</f>
        <v>0</v>
      </c>
      <c r="KV12">
        <f>IFERROR(__xludf.DUMMYFUNCTION("""COMPUTED_VALUE"""),0.0)</f>
        <v>0</v>
      </c>
      <c r="KW12">
        <f>IFERROR(__xludf.DUMMYFUNCTION("""COMPUTED_VALUE"""),0.0)</f>
        <v>0</v>
      </c>
      <c r="KX12">
        <f>IFERROR(__xludf.DUMMYFUNCTION("""COMPUTED_VALUE"""),0.0)</f>
        <v>0</v>
      </c>
      <c r="KY12">
        <f>IFERROR(__xludf.DUMMYFUNCTION("""COMPUTED_VALUE"""),0.0)</f>
        <v>0</v>
      </c>
      <c r="KZ12">
        <f>IFERROR(__xludf.DUMMYFUNCTION("""COMPUTED_VALUE"""),0.0)</f>
        <v>0</v>
      </c>
      <c r="LA12">
        <f>IFERROR(__xludf.DUMMYFUNCTION("""COMPUTED_VALUE"""),0.0)</f>
        <v>0</v>
      </c>
      <c r="LB12">
        <f>IFERROR(__xludf.DUMMYFUNCTION("""COMPUTED_VALUE"""),0.0)</f>
        <v>0</v>
      </c>
      <c r="LC12">
        <f>IFERROR(__xludf.DUMMYFUNCTION("""COMPUTED_VALUE"""),0.0)</f>
        <v>0</v>
      </c>
      <c r="LD12">
        <f>IFERROR(__xludf.DUMMYFUNCTION("""COMPUTED_VALUE"""),0.0)</f>
        <v>0</v>
      </c>
      <c r="LE12">
        <f>IFERROR(__xludf.DUMMYFUNCTION("""COMPUTED_VALUE"""),0.0)</f>
        <v>0</v>
      </c>
      <c r="LF12">
        <f>IFERROR(__xludf.DUMMYFUNCTION("""COMPUTED_VALUE"""),0.0)</f>
        <v>0</v>
      </c>
      <c r="LG12">
        <f>IFERROR(__xludf.DUMMYFUNCTION("""COMPUTED_VALUE"""),0.0)</f>
        <v>0</v>
      </c>
      <c r="LH12">
        <f>IFERROR(__xludf.DUMMYFUNCTION("""COMPUTED_VALUE"""),0.0)</f>
        <v>0</v>
      </c>
      <c r="LI12">
        <f>IFERROR(__xludf.DUMMYFUNCTION("""COMPUTED_VALUE"""),0.0)</f>
        <v>0</v>
      </c>
      <c r="LJ12">
        <f>IFERROR(__xludf.DUMMYFUNCTION("""COMPUTED_VALUE"""),0.0)</f>
        <v>0</v>
      </c>
      <c r="LK12">
        <f>IFERROR(__xludf.DUMMYFUNCTION("""COMPUTED_VALUE"""),0.0)</f>
        <v>0</v>
      </c>
      <c r="LL12">
        <f>IFERROR(__xludf.DUMMYFUNCTION("""COMPUTED_VALUE"""),0.0)</f>
        <v>0</v>
      </c>
      <c r="LM12">
        <f>IFERROR(__xludf.DUMMYFUNCTION("""COMPUTED_VALUE"""),0.0)</f>
        <v>0</v>
      </c>
      <c r="LN12">
        <f>IFERROR(__xludf.DUMMYFUNCTION("""COMPUTED_VALUE"""),0.0)</f>
        <v>0</v>
      </c>
      <c r="LO12">
        <f>IFERROR(__xludf.DUMMYFUNCTION("""COMPUTED_VALUE"""),0.0)</f>
        <v>0</v>
      </c>
      <c r="LP12">
        <f>IFERROR(__xludf.DUMMYFUNCTION("""COMPUTED_VALUE"""),0.0)</f>
        <v>0</v>
      </c>
      <c r="LQ12">
        <f>IFERROR(__xludf.DUMMYFUNCTION("""COMPUTED_VALUE"""),0.0)</f>
        <v>0</v>
      </c>
      <c r="LR12">
        <f>IFERROR(__xludf.DUMMYFUNCTION("""COMPUTED_VALUE"""),0.0)</f>
        <v>0</v>
      </c>
      <c r="LS12">
        <f>IFERROR(__xludf.DUMMYFUNCTION("""COMPUTED_VALUE"""),0.0)</f>
        <v>0</v>
      </c>
      <c r="LT12">
        <f>IFERROR(__xludf.DUMMYFUNCTION("""COMPUTED_VALUE"""),0.0)</f>
        <v>0</v>
      </c>
      <c r="LU12">
        <f>IFERROR(__xludf.DUMMYFUNCTION("""COMPUTED_VALUE"""),0.0)</f>
        <v>0</v>
      </c>
      <c r="LV12">
        <f>IFERROR(__xludf.DUMMYFUNCTION("""COMPUTED_VALUE"""),0.0)</f>
        <v>0</v>
      </c>
      <c r="LW12">
        <f>IFERROR(__xludf.DUMMYFUNCTION("""COMPUTED_VALUE"""),0.0)</f>
        <v>0</v>
      </c>
      <c r="LX12">
        <f>IFERROR(__xludf.DUMMYFUNCTION("""COMPUTED_VALUE"""),0.0)</f>
        <v>0</v>
      </c>
      <c r="LY12">
        <f>IFERROR(__xludf.DUMMYFUNCTION("""COMPUTED_VALUE"""),0.0)</f>
        <v>0</v>
      </c>
      <c r="LZ12">
        <f>IFERROR(__xludf.DUMMYFUNCTION("""COMPUTED_VALUE"""),0.0)</f>
        <v>0</v>
      </c>
      <c r="MA12">
        <f>IFERROR(__xludf.DUMMYFUNCTION("""COMPUTED_VALUE"""),0.0)</f>
        <v>0</v>
      </c>
      <c r="MB12">
        <f>IFERROR(__xludf.DUMMYFUNCTION("""COMPUTED_VALUE"""),0.0)</f>
        <v>0</v>
      </c>
      <c r="MC12">
        <f>IFERROR(__xludf.DUMMYFUNCTION("""COMPUTED_VALUE"""),0.0)</f>
        <v>0</v>
      </c>
      <c r="MD12">
        <f>IFERROR(__xludf.DUMMYFUNCTION("""COMPUTED_VALUE"""),0.0)</f>
        <v>0</v>
      </c>
      <c r="ME12">
        <f>IFERROR(__xludf.DUMMYFUNCTION("""COMPUTED_VALUE"""),0.0)</f>
        <v>0</v>
      </c>
      <c r="MF12">
        <f>IFERROR(__xludf.DUMMYFUNCTION("""COMPUTED_VALUE"""),0.0)</f>
        <v>0</v>
      </c>
      <c r="MG12">
        <f>IFERROR(__xludf.DUMMYFUNCTION("""COMPUTED_VALUE"""),0.0)</f>
        <v>0</v>
      </c>
      <c r="MH12">
        <f>IFERROR(__xludf.DUMMYFUNCTION("""COMPUTED_VALUE"""),0.0)</f>
        <v>0</v>
      </c>
      <c r="MI12">
        <f>IFERROR(__xludf.DUMMYFUNCTION("""COMPUTED_VALUE"""),0.0)</f>
        <v>0</v>
      </c>
      <c r="MJ12">
        <f>IFERROR(__xludf.DUMMYFUNCTION("""COMPUTED_VALUE"""),0.0)</f>
        <v>0</v>
      </c>
      <c r="MK12">
        <f>IFERROR(__xludf.DUMMYFUNCTION("""COMPUTED_VALUE"""),0.0)</f>
        <v>0</v>
      </c>
      <c r="ML12">
        <f>IFERROR(__xludf.DUMMYFUNCTION("""COMPUTED_VALUE"""),0.0)</f>
        <v>0</v>
      </c>
      <c r="MM12">
        <f>IFERROR(__xludf.DUMMYFUNCTION("""COMPUTED_VALUE"""),0.0)</f>
        <v>0</v>
      </c>
      <c r="MN12">
        <f>IFERROR(__xludf.DUMMYFUNCTION("""COMPUTED_VALUE"""),0.0)</f>
        <v>0</v>
      </c>
      <c r="MO12">
        <f>IFERROR(__xludf.DUMMYFUNCTION("""COMPUTED_VALUE"""),0.0)</f>
        <v>0</v>
      </c>
      <c r="MP12">
        <f>IFERROR(__xludf.DUMMYFUNCTION("""COMPUTED_VALUE"""),0.0)</f>
        <v>0</v>
      </c>
      <c r="MQ12">
        <f>IFERROR(__xludf.DUMMYFUNCTION("""COMPUTED_VALUE"""),0.0)</f>
        <v>0</v>
      </c>
      <c r="MR12" t="str">
        <f>IFERROR(__xludf.DUMMYFUNCTION("""COMPUTED_VALUE"""),"x")</f>
        <v>x</v>
      </c>
      <c r="MS12">
        <f>IFERROR(__xludf.DUMMYFUNCTION("""COMPUTED_VALUE"""),0.0)</f>
        <v>0</v>
      </c>
      <c r="MT12">
        <f>IFERROR(__xludf.DUMMYFUNCTION("""COMPUTED_VALUE"""),1.0)</f>
        <v>1</v>
      </c>
      <c r="MU12">
        <f>IFERROR(__xludf.DUMMYFUNCTION("""COMPUTED_VALUE"""),1.0)</f>
        <v>1</v>
      </c>
      <c r="MV12">
        <f>IFERROR(__xludf.DUMMYFUNCTION("""COMPUTED_VALUE"""),1.0)</f>
        <v>1</v>
      </c>
      <c r="MW12">
        <f>IFERROR(__xludf.DUMMYFUNCTION("""COMPUTED_VALUE"""),1.0)</f>
        <v>1</v>
      </c>
      <c r="MX12">
        <f>IFERROR(__xludf.DUMMYFUNCTION("""COMPUTED_VALUE"""),1.0)</f>
        <v>1</v>
      </c>
      <c r="MY12">
        <f>IFERROR(__xludf.DUMMYFUNCTION("""COMPUTED_VALUE"""),1.0)</f>
        <v>1</v>
      </c>
      <c r="MZ12">
        <f>IFERROR(__xludf.DUMMYFUNCTION("""COMPUTED_VALUE"""),1.0)</f>
        <v>1</v>
      </c>
      <c r="NA12">
        <f>IFERROR(__xludf.DUMMYFUNCTION("""COMPUTED_VALUE"""),1.0)</f>
        <v>1</v>
      </c>
      <c r="NB12">
        <f>IFERROR(__xludf.DUMMYFUNCTION("""COMPUTED_VALUE"""),1.0)</f>
        <v>1</v>
      </c>
      <c r="NC12">
        <f>IFERROR(__xludf.DUMMYFUNCTION("""COMPUTED_VALUE"""),1.0)</f>
        <v>1</v>
      </c>
      <c r="ND12">
        <f>IFERROR(__xludf.DUMMYFUNCTION("""COMPUTED_VALUE"""),1.0)</f>
        <v>1</v>
      </c>
      <c r="NE12">
        <f>IFERROR(__xludf.DUMMYFUNCTION("""COMPUTED_VALUE"""),1.0)</f>
        <v>1</v>
      </c>
      <c r="NF12">
        <f>IFERROR(__xludf.DUMMYFUNCTION("""COMPUTED_VALUE"""),1.0)</f>
        <v>1</v>
      </c>
      <c r="NG12">
        <f>IFERROR(__xludf.DUMMYFUNCTION("""COMPUTED_VALUE"""),0.0)</f>
        <v>0</v>
      </c>
      <c r="NH12">
        <f>IFERROR(__xludf.DUMMYFUNCTION("""COMPUTED_VALUE"""),0.0)</f>
        <v>0</v>
      </c>
      <c r="NI12">
        <f>IFERROR(__xludf.DUMMYFUNCTION("""COMPUTED_VALUE"""),0.0)</f>
        <v>0</v>
      </c>
      <c r="NJ12">
        <f>IFERROR(__xludf.DUMMYFUNCTION("""COMPUTED_VALUE"""),0.0)</f>
        <v>0</v>
      </c>
      <c r="NK12">
        <f>IFERROR(__xludf.DUMMYFUNCTION("""COMPUTED_VALUE"""),0.0)</f>
        <v>0</v>
      </c>
      <c r="NL12">
        <f>IFERROR(__xludf.DUMMYFUNCTION("""COMPUTED_VALUE"""),0.0)</f>
        <v>0</v>
      </c>
      <c r="NM12">
        <f>IFERROR(__xludf.DUMMYFUNCTION("""COMPUTED_VALUE"""),0.0)</f>
        <v>0</v>
      </c>
      <c r="NN12">
        <f>IFERROR(__xludf.DUMMYFUNCTION("""COMPUTED_VALUE"""),0.0)</f>
        <v>0</v>
      </c>
      <c r="NO12">
        <f>IFERROR(__xludf.DUMMYFUNCTION("""COMPUTED_VALUE"""),0.0)</f>
        <v>0</v>
      </c>
      <c r="NP12">
        <f>IFERROR(__xludf.DUMMYFUNCTION("""COMPUTED_VALUE"""),1.0)</f>
        <v>1</v>
      </c>
      <c r="NQ12">
        <f>IFERROR(__xludf.DUMMYFUNCTION("""COMPUTED_VALUE"""),0.0)</f>
        <v>0</v>
      </c>
      <c r="NR12">
        <f>IFERROR(__xludf.DUMMYFUNCTION("""COMPUTED_VALUE"""),0.0)</f>
        <v>0</v>
      </c>
      <c r="NS12">
        <f>IFERROR(__xludf.DUMMYFUNCTION("""COMPUTED_VALUE"""),0.0)</f>
        <v>0</v>
      </c>
      <c r="NT12">
        <f>IFERROR(__xludf.DUMMYFUNCTION("""COMPUTED_VALUE"""),0.0)</f>
        <v>0</v>
      </c>
      <c r="NU12">
        <f>IFERROR(__xludf.DUMMYFUNCTION("""COMPUTED_VALUE"""),0.0)</f>
        <v>0</v>
      </c>
      <c r="NV12">
        <f>IFERROR(__xludf.DUMMYFUNCTION("""COMPUTED_VALUE"""),0.0)</f>
        <v>0</v>
      </c>
      <c r="NW12">
        <f>IFERROR(__xludf.DUMMYFUNCTION("""COMPUTED_VALUE"""),0.0)</f>
        <v>0</v>
      </c>
      <c r="NX12">
        <f>IFERROR(__xludf.DUMMYFUNCTION("""COMPUTED_VALUE"""),0.0)</f>
        <v>0</v>
      </c>
      <c r="NY12">
        <f>IFERROR(__xludf.DUMMYFUNCTION("""COMPUTED_VALUE"""),1.0)</f>
        <v>1</v>
      </c>
      <c r="NZ12">
        <f>IFERROR(__xludf.DUMMYFUNCTION("""COMPUTED_VALUE"""),1.0)</f>
        <v>1</v>
      </c>
      <c r="OA12">
        <f>IFERROR(__xludf.DUMMYFUNCTION("""COMPUTED_VALUE"""),0.0)</f>
        <v>0</v>
      </c>
      <c r="OB12">
        <f>IFERROR(__xludf.DUMMYFUNCTION("""COMPUTED_VALUE"""),0.0)</f>
        <v>0</v>
      </c>
      <c r="OC12">
        <f>IFERROR(__xludf.DUMMYFUNCTION("""COMPUTED_VALUE"""),1.0)</f>
        <v>1</v>
      </c>
      <c r="OD12">
        <f>IFERROR(__xludf.DUMMYFUNCTION("""COMPUTED_VALUE"""),1.0)</f>
        <v>1</v>
      </c>
      <c r="OE12">
        <f>IFERROR(__xludf.DUMMYFUNCTION("""COMPUTED_VALUE"""),1.0)</f>
        <v>1</v>
      </c>
      <c r="OF12">
        <f>IFERROR(__xludf.DUMMYFUNCTION("""COMPUTED_VALUE"""),0.0)</f>
        <v>0</v>
      </c>
      <c r="OG12">
        <f>IFERROR(__xludf.DUMMYFUNCTION("""COMPUTED_VALUE"""),0.0)</f>
        <v>0</v>
      </c>
      <c r="OH12">
        <f>IFERROR(__xludf.DUMMYFUNCTION("""COMPUTED_VALUE"""),0.0)</f>
        <v>0</v>
      </c>
      <c r="OI12">
        <f>IFERROR(__xludf.DUMMYFUNCTION("""COMPUTED_VALUE"""),0.0)</f>
        <v>0</v>
      </c>
      <c r="OJ12">
        <f>IFERROR(__xludf.DUMMYFUNCTION("""COMPUTED_VALUE"""),1.0)</f>
        <v>1</v>
      </c>
      <c r="OK12">
        <f>IFERROR(__xludf.DUMMYFUNCTION("""COMPUTED_VALUE"""),0.0)</f>
        <v>0</v>
      </c>
      <c r="OL12">
        <f>IFERROR(__xludf.DUMMYFUNCTION("""COMPUTED_VALUE"""),0.0)</f>
        <v>0</v>
      </c>
      <c r="OM12">
        <f>IFERROR(__xludf.DUMMYFUNCTION("""COMPUTED_VALUE"""),0.0)</f>
        <v>0</v>
      </c>
      <c r="ON12">
        <f>IFERROR(__xludf.DUMMYFUNCTION("""COMPUTED_VALUE"""),1.0)</f>
        <v>1</v>
      </c>
      <c r="OO12">
        <f>IFERROR(__xludf.DUMMYFUNCTION("""COMPUTED_VALUE"""),0.0)</f>
        <v>0</v>
      </c>
      <c r="OP12">
        <f>IFERROR(__xludf.DUMMYFUNCTION("""COMPUTED_VALUE"""),0.0)</f>
        <v>0</v>
      </c>
      <c r="OQ12">
        <f>IFERROR(__xludf.DUMMYFUNCTION("""COMPUTED_VALUE"""),1.0)</f>
        <v>1</v>
      </c>
      <c r="OR12">
        <f>IFERROR(__xludf.DUMMYFUNCTION("""COMPUTED_VALUE"""),0.0)</f>
        <v>0</v>
      </c>
      <c r="OS12">
        <f>IFERROR(__xludf.DUMMYFUNCTION("""COMPUTED_VALUE"""),0.0)</f>
        <v>0</v>
      </c>
      <c r="OT12">
        <f>IFERROR(__xludf.DUMMYFUNCTION("""COMPUTED_VALUE"""),0.0)</f>
        <v>0</v>
      </c>
      <c r="OU12">
        <f>IFERROR(__xludf.DUMMYFUNCTION("""COMPUTED_VALUE"""),0.0)</f>
        <v>0</v>
      </c>
      <c r="OV12">
        <f>IFERROR(__xludf.DUMMYFUNCTION("""COMPUTED_VALUE"""),0.0)</f>
        <v>0</v>
      </c>
      <c r="OW12">
        <f>IFERROR(__xludf.DUMMYFUNCTION("""COMPUTED_VALUE"""),0.0)</f>
        <v>0</v>
      </c>
      <c r="OX12">
        <f>IFERROR(__xludf.DUMMYFUNCTION("""COMPUTED_VALUE"""),0.0)</f>
        <v>0</v>
      </c>
      <c r="OY12" t="str">
        <f>IFERROR(__xludf.DUMMYFUNCTION("""COMPUTED_VALUE"""),"x")</f>
        <v>x</v>
      </c>
      <c r="OZ12">
        <f>IFERROR(__xludf.DUMMYFUNCTION("""COMPUTED_VALUE"""),0.0)</f>
        <v>0</v>
      </c>
      <c r="PA12">
        <f>IFERROR(__xludf.DUMMYFUNCTION("""COMPUTED_VALUE"""),0.0)</f>
        <v>0</v>
      </c>
      <c r="PB12">
        <f>IFERROR(__xludf.DUMMYFUNCTION("""COMPUTED_VALUE"""),0.0)</f>
        <v>0</v>
      </c>
      <c r="PC12">
        <f>IFERROR(__xludf.DUMMYFUNCTION("""COMPUTED_VALUE"""),0.0)</f>
        <v>0</v>
      </c>
      <c r="PD12" t="str">
        <f>IFERROR(__xludf.DUMMYFUNCTION("""COMPUTED_VALUE"""),"x")</f>
        <v>x</v>
      </c>
      <c r="PE12">
        <f>IFERROR(__xludf.DUMMYFUNCTION("""COMPUTED_VALUE"""),1.0)</f>
        <v>1</v>
      </c>
      <c r="PF12">
        <f>IFERROR(__xludf.DUMMYFUNCTION("""COMPUTED_VALUE"""),1.0)</f>
        <v>1</v>
      </c>
      <c r="PG12">
        <f>IFERROR(__xludf.DUMMYFUNCTION("""COMPUTED_VALUE"""),1.0)</f>
        <v>1</v>
      </c>
      <c r="PH12">
        <f>IFERROR(__xludf.DUMMYFUNCTION("""COMPUTED_VALUE"""),1.0)</f>
        <v>1</v>
      </c>
      <c r="PI12">
        <f>IFERROR(__xludf.DUMMYFUNCTION("""COMPUTED_VALUE"""),1.0)</f>
        <v>1</v>
      </c>
      <c r="PJ12">
        <f>IFERROR(__xludf.DUMMYFUNCTION("""COMPUTED_VALUE"""),1.0)</f>
        <v>1</v>
      </c>
      <c r="PK12">
        <f>IFERROR(__xludf.DUMMYFUNCTION("""COMPUTED_VALUE"""),1.0)</f>
        <v>1</v>
      </c>
      <c r="PL12">
        <f>IFERROR(__xludf.DUMMYFUNCTION("""COMPUTED_VALUE"""),1.0)</f>
        <v>1</v>
      </c>
      <c r="PM12">
        <f>IFERROR(__xludf.DUMMYFUNCTION("""COMPUTED_VALUE"""),1.0)</f>
        <v>1</v>
      </c>
      <c r="PN12">
        <f>IFERROR(__xludf.DUMMYFUNCTION("""COMPUTED_VALUE"""),1.0)</f>
        <v>1</v>
      </c>
      <c r="PO12">
        <f>IFERROR(__xludf.DUMMYFUNCTION("""COMPUTED_VALUE"""),1.0)</f>
        <v>1</v>
      </c>
      <c r="PP12">
        <f>IFERROR(__xludf.DUMMYFUNCTION("""COMPUTED_VALUE"""),1.0)</f>
        <v>1</v>
      </c>
      <c r="PQ12">
        <f>IFERROR(__xludf.DUMMYFUNCTION("""COMPUTED_VALUE"""),1.0)</f>
        <v>1</v>
      </c>
      <c r="PR12">
        <f>IFERROR(__xludf.DUMMYFUNCTION("""COMPUTED_VALUE"""),1.0)</f>
        <v>1</v>
      </c>
      <c r="PS12">
        <f>IFERROR(__xludf.DUMMYFUNCTION("""COMPUTED_VALUE"""),1.0)</f>
        <v>1</v>
      </c>
      <c r="PT12">
        <f>IFERROR(__xludf.DUMMYFUNCTION("""COMPUTED_VALUE"""),1.0)</f>
        <v>1</v>
      </c>
      <c r="PU12">
        <f>IFERROR(__xludf.DUMMYFUNCTION("""COMPUTED_VALUE"""),1.0)</f>
        <v>1</v>
      </c>
      <c r="PV12">
        <f>IFERROR(__xludf.DUMMYFUNCTION("""COMPUTED_VALUE"""),1.0)</f>
        <v>1</v>
      </c>
      <c r="PW12">
        <f>IFERROR(__xludf.DUMMYFUNCTION("""COMPUTED_VALUE"""),1.0)</f>
        <v>1</v>
      </c>
      <c r="PX12">
        <f>IFERROR(__xludf.DUMMYFUNCTION("""COMPUTED_VALUE"""),1.0)</f>
        <v>1</v>
      </c>
      <c r="PY12">
        <f>IFERROR(__xludf.DUMMYFUNCTION("""COMPUTED_VALUE"""),1.0)</f>
        <v>1</v>
      </c>
      <c r="PZ12">
        <f>IFERROR(__xludf.DUMMYFUNCTION("""COMPUTED_VALUE"""),1.0)</f>
        <v>1</v>
      </c>
      <c r="QA12">
        <f>IFERROR(__xludf.DUMMYFUNCTION("""COMPUTED_VALUE"""),1.0)</f>
        <v>1</v>
      </c>
      <c r="QB12">
        <f>IFERROR(__xludf.DUMMYFUNCTION("""COMPUTED_VALUE"""),1.0)</f>
        <v>1</v>
      </c>
      <c r="QC12">
        <f>IFERROR(__xludf.DUMMYFUNCTION("""COMPUTED_VALUE"""),1.0)</f>
        <v>1</v>
      </c>
      <c r="QD12">
        <f>IFERROR(__xludf.DUMMYFUNCTION("""COMPUTED_VALUE"""),0.0)</f>
        <v>0</v>
      </c>
      <c r="QE12">
        <f>IFERROR(__xludf.DUMMYFUNCTION("""COMPUTED_VALUE"""),0.0)</f>
        <v>0</v>
      </c>
      <c r="QF12">
        <f>IFERROR(__xludf.DUMMYFUNCTION("""COMPUTED_VALUE"""),0.0)</f>
        <v>0</v>
      </c>
      <c r="QG12">
        <f>IFERROR(__xludf.DUMMYFUNCTION("""COMPUTED_VALUE"""),0.0)</f>
        <v>0</v>
      </c>
      <c r="QH12">
        <f>IFERROR(__xludf.DUMMYFUNCTION("""COMPUTED_VALUE"""),0.0)</f>
        <v>0</v>
      </c>
      <c r="QI12">
        <f>IFERROR(__xludf.DUMMYFUNCTION("""COMPUTED_VALUE"""),0.0)</f>
        <v>0</v>
      </c>
      <c r="QJ12">
        <f>IFERROR(__xludf.DUMMYFUNCTION("""COMPUTED_VALUE"""),0.0)</f>
        <v>0</v>
      </c>
      <c r="QK12">
        <f>IFERROR(__xludf.DUMMYFUNCTION("""COMPUTED_VALUE"""),0.0)</f>
        <v>0</v>
      </c>
      <c r="QL12">
        <f>IFERROR(__xludf.DUMMYFUNCTION("""COMPUTED_VALUE"""),0.0)</f>
        <v>0</v>
      </c>
      <c r="QM12">
        <f>IFERROR(__xludf.DUMMYFUNCTION("""COMPUTED_VALUE"""),0.0)</f>
        <v>0</v>
      </c>
      <c r="QN12">
        <f>IFERROR(__xludf.DUMMYFUNCTION("""COMPUTED_VALUE"""),0.0)</f>
        <v>0</v>
      </c>
      <c r="QO12">
        <f>IFERROR(__xludf.DUMMYFUNCTION("""COMPUTED_VALUE"""),0.0)</f>
        <v>0</v>
      </c>
      <c r="QP12">
        <f>IFERROR(__xludf.DUMMYFUNCTION("""COMPUTED_VALUE"""),0.0)</f>
        <v>0</v>
      </c>
      <c r="QQ12">
        <f>IFERROR(__xludf.DUMMYFUNCTION("""COMPUTED_VALUE"""),0.0)</f>
        <v>0</v>
      </c>
      <c r="QR12">
        <f>IFERROR(__xludf.DUMMYFUNCTION("""COMPUTED_VALUE"""),0.0)</f>
        <v>0</v>
      </c>
      <c r="QS12">
        <f>IFERROR(__xludf.DUMMYFUNCTION("""COMPUTED_VALUE"""),0.0)</f>
        <v>0</v>
      </c>
      <c r="QT12">
        <f>IFERROR(__xludf.DUMMYFUNCTION("""COMPUTED_VALUE"""),0.0)</f>
        <v>0</v>
      </c>
      <c r="QU12">
        <f>IFERROR(__xludf.DUMMYFUNCTION("""COMPUTED_VALUE"""),0.0)</f>
        <v>0</v>
      </c>
      <c r="QV12">
        <f>IFERROR(__xludf.DUMMYFUNCTION("""COMPUTED_VALUE"""),0.0)</f>
        <v>0</v>
      </c>
      <c r="QW12">
        <f>IFERROR(__xludf.DUMMYFUNCTION("""COMPUTED_VALUE"""),0.0)</f>
        <v>0</v>
      </c>
      <c r="QX12">
        <f>IFERROR(__xludf.DUMMYFUNCTION("""COMPUTED_VALUE"""),0.0)</f>
        <v>0</v>
      </c>
      <c r="QY12">
        <f>IFERROR(__xludf.DUMMYFUNCTION("""COMPUTED_VALUE"""),0.0)</f>
        <v>0</v>
      </c>
      <c r="QZ12">
        <f>IFERROR(__xludf.DUMMYFUNCTION("""COMPUTED_VALUE"""),0.0)</f>
        <v>0</v>
      </c>
      <c r="RA12">
        <f>IFERROR(__xludf.DUMMYFUNCTION("""COMPUTED_VALUE"""),0.0)</f>
        <v>0</v>
      </c>
      <c r="RB12">
        <f>IFERROR(__xludf.DUMMYFUNCTION("""COMPUTED_VALUE"""),0.0)</f>
        <v>0</v>
      </c>
      <c r="RC12">
        <f>IFERROR(__xludf.DUMMYFUNCTION("""COMPUTED_VALUE"""),0.0)</f>
        <v>0</v>
      </c>
      <c r="RD12">
        <f>IFERROR(__xludf.DUMMYFUNCTION("""COMPUTED_VALUE"""),0.0)</f>
        <v>0</v>
      </c>
      <c r="RE12">
        <f>IFERROR(__xludf.DUMMYFUNCTION("""COMPUTED_VALUE"""),0.0)</f>
        <v>0</v>
      </c>
      <c r="RF12">
        <f>IFERROR(__xludf.DUMMYFUNCTION("""COMPUTED_VALUE"""),0.0)</f>
        <v>0</v>
      </c>
      <c r="RG12">
        <f>IFERROR(__xludf.DUMMYFUNCTION("""COMPUTED_VALUE"""),0.0)</f>
        <v>0</v>
      </c>
      <c r="RH12">
        <f>IFERROR(__xludf.DUMMYFUNCTION("""COMPUTED_VALUE"""),0.0)</f>
        <v>0</v>
      </c>
      <c r="RI12">
        <f>IFERROR(__xludf.DUMMYFUNCTION("""COMPUTED_VALUE"""),0.0)</f>
        <v>0</v>
      </c>
      <c r="RJ12" t="str">
        <f>IFERROR(__xludf.DUMMYFUNCTION("""COMPUTED_VALUE"""),"x")</f>
        <v>x</v>
      </c>
      <c r="RK12">
        <f>IFERROR(__xludf.DUMMYFUNCTION("""COMPUTED_VALUE"""),1.0)</f>
        <v>1</v>
      </c>
      <c r="RL12">
        <f>IFERROR(__xludf.DUMMYFUNCTION("""COMPUTED_VALUE"""),1.0)</f>
        <v>1</v>
      </c>
      <c r="RM12">
        <f>IFERROR(__xludf.DUMMYFUNCTION("""COMPUTED_VALUE"""),1.0)</f>
        <v>1</v>
      </c>
      <c r="RN12">
        <f>IFERROR(__xludf.DUMMYFUNCTION("""COMPUTED_VALUE"""),1.0)</f>
        <v>1</v>
      </c>
      <c r="RO12">
        <f>IFERROR(__xludf.DUMMYFUNCTION("""COMPUTED_VALUE"""),1.0)</f>
        <v>1</v>
      </c>
      <c r="RP12">
        <f>IFERROR(__xludf.DUMMYFUNCTION("""COMPUTED_VALUE"""),1.0)</f>
        <v>1</v>
      </c>
      <c r="RQ12">
        <f>IFERROR(__xludf.DUMMYFUNCTION("""COMPUTED_VALUE"""),1.0)</f>
        <v>1</v>
      </c>
      <c r="RR12">
        <f>IFERROR(__xludf.DUMMYFUNCTION("""COMPUTED_VALUE"""),1.0)</f>
        <v>1</v>
      </c>
      <c r="RS12">
        <f>IFERROR(__xludf.DUMMYFUNCTION("""COMPUTED_VALUE"""),1.0)</f>
        <v>1</v>
      </c>
      <c r="RT12">
        <f>IFERROR(__xludf.DUMMYFUNCTION("""COMPUTED_VALUE"""),1.0)</f>
        <v>1</v>
      </c>
      <c r="RU12">
        <f>IFERROR(__xludf.DUMMYFUNCTION("""COMPUTED_VALUE"""),1.0)</f>
        <v>1</v>
      </c>
      <c r="RV12">
        <f>IFERROR(__xludf.DUMMYFUNCTION("""COMPUTED_VALUE"""),1.0)</f>
        <v>1</v>
      </c>
      <c r="RW12">
        <f>IFERROR(__xludf.DUMMYFUNCTION("""COMPUTED_VALUE"""),1.0)</f>
        <v>1</v>
      </c>
      <c r="RX12">
        <f>IFERROR(__xludf.DUMMYFUNCTION("""COMPUTED_VALUE"""),1.0)</f>
        <v>1</v>
      </c>
      <c r="RY12">
        <f>IFERROR(__xludf.DUMMYFUNCTION("""COMPUTED_VALUE"""),1.0)</f>
        <v>1</v>
      </c>
      <c r="RZ12">
        <f>IFERROR(__xludf.DUMMYFUNCTION("""COMPUTED_VALUE"""),1.0)</f>
        <v>1</v>
      </c>
      <c r="SA12">
        <f>IFERROR(__xludf.DUMMYFUNCTION("""COMPUTED_VALUE"""),1.0)</f>
        <v>1</v>
      </c>
      <c r="SB12">
        <f>IFERROR(__xludf.DUMMYFUNCTION("""COMPUTED_VALUE"""),1.0)</f>
        <v>1</v>
      </c>
      <c r="SC12">
        <f>IFERROR(__xludf.DUMMYFUNCTION("""COMPUTED_VALUE"""),1.0)</f>
        <v>1</v>
      </c>
      <c r="SD12">
        <f>IFERROR(__xludf.DUMMYFUNCTION("""COMPUTED_VALUE"""),1.0)</f>
        <v>1</v>
      </c>
      <c r="SE12">
        <f>IFERROR(__xludf.DUMMYFUNCTION("""COMPUTED_VALUE"""),1.0)</f>
        <v>1</v>
      </c>
      <c r="SF12">
        <f>IFERROR(__xludf.DUMMYFUNCTION("""COMPUTED_VALUE"""),1.0)</f>
        <v>1</v>
      </c>
      <c r="SG12">
        <f>IFERROR(__xludf.DUMMYFUNCTION("""COMPUTED_VALUE"""),1.0)</f>
        <v>1</v>
      </c>
      <c r="SH12">
        <f>IFERROR(__xludf.DUMMYFUNCTION("""COMPUTED_VALUE"""),1.0)</f>
        <v>1</v>
      </c>
      <c r="SI12">
        <f>IFERROR(__xludf.DUMMYFUNCTION("""COMPUTED_VALUE"""),1.0)</f>
        <v>1</v>
      </c>
      <c r="SJ12">
        <f>IFERROR(__xludf.DUMMYFUNCTION("""COMPUTED_VALUE"""),1.0)</f>
        <v>1</v>
      </c>
      <c r="SK12">
        <f>IFERROR(__xludf.DUMMYFUNCTION("""COMPUTED_VALUE"""),1.0)</f>
        <v>1</v>
      </c>
      <c r="SL12">
        <f>IFERROR(__xludf.DUMMYFUNCTION("""COMPUTED_VALUE"""),0.0)</f>
        <v>0</v>
      </c>
      <c r="SM12">
        <f>IFERROR(__xludf.DUMMYFUNCTION("""COMPUTED_VALUE"""),0.0)</f>
        <v>0</v>
      </c>
      <c r="SN12">
        <f>IFERROR(__xludf.DUMMYFUNCTION("""COMPUTED_VALUE"""),0.0)</f>
        <v>0</v>
      </c>
      <c r="SO12">
        <f>IFERROR(__xludf.DUMMYFUNCTION("""COMPUTED_VALUE"""),0.0)</f>
        <v>0</v>
      </c>
      <c r="SP12">
        <f>IFERROR(__xludf.DUMMYFUNCTION("""COMPUTED_VALUE"""),0.0)</f>
        <v>0</v>
      </c>
      <c r="SQ12">
        <f>IFERROR(__xludf.DUMMYFUNCTION("""COMPUTED_VALUE"""),0.0)</f>
        <v>0</v>
      </c>
      <c r="SR12">
        <f>IFERROR(__xludf.DUMMYFUNCTION("""COMPUTED_VALUE"""),0.0)</f>
        <v>0</v>
      </c>
      <c r="SS12">
        <f>IFERROR(__xludf.DUMMYFUNCTION("""COMPUTED_VALUE"""),0.0)</f>
        <v>0</v>
      </c>
      <c r="ST12">
        <f>IFERROR(__xludf.DUMMYFUNCTION("""COMPUTED_VALUE"""),0.0)</f>
        <v>0</v>
      </c>
      <c r="SU12">
        <f>IFERROR(__xludf.DUMMYFUNCTION("""COMPUTED_VALUE"""),0.0)</f>
        <v>0</v>
      </c>
      <c r="SV12">
        <f>IFERROR(__xludf.DUMMYFUNCTION("""COMPUTED_VALUE"""),0.0)</f>
        <v>0</v>
      </c>
      <c r="SW12">
        <f>IFERROR(__xludf.DUMMYFUNCTION("""COMPUTED_VALUE"""),0.0)</f>
        <v>0</v>
      </c>
      <c r="SX12">
        <f>IFERROR(__xludf.DUMMYFUNCTION("""COMPUTED_VALUE"""),0.0)</f>
        <v>0</v>
      </c>
      <c r="SY12">
        <f>IFERROR(__xludf.DUMMYFUNCTION("""COMPUTED_VALUE"""),0.0)</f>
        <v>0</v>
      </c>
      <c r="SZ12">
        <f>IFERROR(__xludf.DUMMYFUNCTION("""COMPUTED_VALUE"""),0.0)</f>
        <v>0</v>
      </c>
      <c r="TA12">
        <f>IFERROR(__xludf.DUMMYFUNCTION("""COMPUTED_VALUE"""),0.0)</f>
        <v>0</v>
      </c>
      <c r="TB12">
        <f>IFERROR(__xludf.DUMMYFUNCTION("""COMPUTED_VALUE"""),0.0)</f>
        <v>0</v>
      </c>
      <c r="TC12">
        <f>IFERROR(__xludf.DUMMYFUNCTION("""COMPUTED_VALUE"""),0.0)</f>
        <v>0</v>
      </c>
    </row>
    <row r="13">
      <c r="A13">
        <f>IFERROR(__xludf.DUMMYFUNCTION("""COMPUTED_VALUE"""),12.0)</f>
        <v>12</v>
      </c>
      <c r="B13" t="str">
        <f>IFERROR(__xludf.DUMMYFUNCTION("""COMPUTED_VALUE"""),"aleksami")</f>
        <v>aleksami</v>
      </c>
      <c r="C13" t="str">
        <f>IFERROR(__xludf.DUMMYFUNCTION("""COMPUTED_VALUE"""),"Aleksa")</f>
        <v>Aleksa</v>
      </c>
      <c r="D13" t="str">
        <f>IFERROR(__xludf.DUMMYFUNCTION("""COMPUTED_VALUE"""),"Miljković")</f>
        <v>Miljković</v>
      </c>
      <c r="E13">
        <f>IFERROR(__xludf.DUMMYFUNCTION("""COMPUTED_VALUE"""),187.0)</f>
        <v>187</v>
      </c>
      <c r="F13" t="str">
        <f>IFERROR(__xludf.DUMMYFUNCTION("""COMPUTED_VALUE"""),"ODOBREN")</f>
        <v>ODOBREN</v>
      </c>
      <c r="G13" t="str">
        <f>IFERROR(__xludf.DUMMYFUNCTION("""COMPUTED_VALUE"""),"Stari grad")</f>
        <v>Stari grad</v>
      </c>
      <c r="H13" t="str">
        <f>IFERROR(__xludf.DUMMYFUNCTION("""COMPUTED_VALUE"""),"Matematička gimnazija")</f>
        <v>Matematička gimnazija</v>
      </c>
      <c r="I13" t="str">
        <f>IFERROR(__xludf.DUMMYFUNCTION("""COMPUTED_VALUE"""),"III")</f>
        <v>III</v>
      </c>
      <c r="J13" t="str">
        <f>IFERROR(__xludf.DUMMYFUNCTION("""COMPUTED_VALUE"""),"A")</f>
        <v>A</v>
      </c>
      <c r="K13" t="str">
        <f>IFERROR(__xludf.DUMMYFUNCTION("""COMPUTED_VALUE"""),"Duša Vuković")</f>
        <v>Duša Vuković</v>
      </c>
      <c r="L13" t="str">
        <f>IFERROR(__xludf.DUMMYFUNCTION("""COMPUTED_VALUE"""),"x")</f>
        <v>x</v>
      </c>
      <c r="M13">
        <f>IFERROR(__xludf.DUMMYFUNCTION("""COMPUTED_VALUE"""),100.0)</f>
        <v>100</v>
      </c>
      <c r="N13">
        <f>IFERROR(__xludf.DUMMYFUNCTION("""COMPUTED_VALUE"""),13.0)</f>
        <v>13</v>
      </c>
      <c r="O13">
        <f>IFERROR(__xludf.DUMMYFUNCTION("""COMPUTED_VALUE"""),0.0)</f>
        <v>0</v>
      </c>
      <c r="P13" t="str">
        <f>IFERROR(__xludf.DUMMYFUNCTION("""COMPUTED_VALUE"""),"x")</f>
        <v>x</v>
      </c>
      <c r="Q13">
        <f>IFERROR(__xludf.DUMMYFUNCTION("""COMPUTED_VALUE"""),25.0)</f>
        <v>25</v>
      </c>
      <c r="R13">
        <f>IFERROR(__xludf.DUMMYFUNCTION("""COMPUTED_VALUE"""),0.0)</f>
        <v>0</v>
      </c>
      <c r="S13">
        <f>IFERROR(__xludf.DUMMYFUNCTION("""COMPUTED_VALUE"""),49.0)</f>
        <v>49</v>
      </c>
      <c r="T13" t="str">
        <f>IFERROR(__xludf.DUMMYFUNCTION("""COMPUTED_VALUE"""),"x")</f>
        <v>x</v>
      </c>
      <c r="U13" t="str">
        <f>IFERROR(__xludf.DUMMYFUNCTION("""COMPUTED_VALUE"""),"x")</f>
        <v>x</v>
      </c>
      <c r="V13" t="str">
        <f>IFERROR(__xludf.DUMMYFUNCTION("""COMPUTED_VALUE"""),"OK")</f>
        <v>OK</v>
      </c>
      <c r="W13" t="str">
        <f>IFERROR(__xludf.DUMMYFUNCTION("""COMPUTED_VALUE"""),"OK")</f>
        <v>OK</v>
      </c>
      <c r="X13" t="str">
        <f>IFERROR(__xludf.DUMMYFUNCTION("""COMPUTED_VALUE"""),"OK")</f>
        <v>OK</v>
      </c>
      <c r="Y13" t="str">
        <f>IFERROR(__xludf.DUMMYFUNCTION("""COMPUTED_VALUE"""),"OK")</f>
        <v>OK</v>
      </c>
      <c r="Z13" t="str">
        <f>IFERROR(__xludf.DUMMYFUNCTION("""COMPUTED_VALUE"""),"OK")</f>
        <v>OK</v>
      </c>
      <c r="AA13" t="str">
        <f>IFERROR(__xludf.DUMMYFUNCTION("""COMPUTED_VALUE"""),"OK")</f>
        <v>OK</v>
      </c>
      <c r="AB13" t="str">
        <f>IFERROR(__xludf.DUMMYFUNCTION("""COMPUTED_VALUE"""),"OK")</f>
        <v>OK</v>
      </c>
      <c r="AC13" t="str">
        <f>IFERROR(__xludf.DUMMYFUNCTION("""COMPUTED_VALUE"""),"OK")</f>
        <v>OK</v>
      </c>
      <c r="AD13" t="str">
        <f>IFERROR(__xludf.DUMMYFUNCTION("""COMPUTED_VALUE"""),"OK")</f>
        <v>OK</v>
      </c>
      <c r="AE13" t="str">
        <f>IFERROR(__xludf.DUMMYFUNCTION("""COMPUTED_VALUE"""),"OK")</f>
        <v>OK</v>
      </c>
      <c r="AF13" t="str">
        <f>IFERROR(__xludf.DUMMYFUNCTION("""COMPUTED_VALUE"""),"OK")</f>
        <v>OK</v>
      </c>
      <c r="AG13" t="str">
        <f>IFERROR(__xludf.DUMMYFUNCTION("""COMPUTED_VALUE"""),"OK")</f>
        <v>OK</v>
      </c>
      <c r="AH13" t="str">
        <f>IFERROR(__xludf.DUMMYFUNCTION("""COMPUTED_VALUE"""),"OK")</f>
        <v>OK</v>
      </c>
      <c r="AI13" t="str">
        <f>IFERROR(__xludf.DUMMYFUNCTION("""COMPUTED_VALUE"""),"OK")</f>
        <v>OK</v>
      </c>
      <c r="AJ13" t="str">
        <f>IFERROR(__xludf.DUMMYFUNCTION("""COMPUTED_VALUE"""),"OK")</f>
        <v>OK</v>
      </c>
      <c r="AK13" t="str">
        <f>IFERROR(__xludf.DUMMYFUNCTION("""COMPUTED_VALUE"""),"OK")</f>
        <v>OK</v>
      </c>
      <c r="AL13" t="str">
        <f>IFERROR(__xludf.DUMMYFUNCTION("""COMPUTED_VALUE"""),"OK")</f>
        <v>OK</v>
      </c>
      <c r="AM13" t="str">
        <f>IFERROR(__xludf.DUMMYFUNCTION("""COMPUTED_VALUE"""),"OK")</f>
        <v>OK</v>
      </c>
      <c r="AN13" t="str">
        <f>IFERROR(__xludf.DUMMYFUNCTION("""COMPUTED_VALUE"""),"OK")</f>
        <v>OK</v>
      </c>
      <c r="AO13" t="str">
        <f>IFERROR(__xludf.DUMMYFUNCTION("""COMPUTED_VALUE"""),"OK")</f>
        <v>OK</v>
      </c>
      <c r="AP13" t="str">
        <f>IFERROR(__xludf.DUMMYFUNCTION("""COMPUTED_VALUE"""),"x")</f>
        <v>x</v>
      </c>
      <c r="AQ13" t="str">
        <f>IFERROR(__xludf.DUMMYFUNCTION("""COMPUTED_VALUE"""),"OK")</f>
        <v>OK</v>
      </c>
      <c r="AR13" t="str">
        <f>IFERROR(__xludf.DUMMYFUNCTION("""COMPUTED_VALUE"""),"OK")</f>
        <v>OK</v>
      </c>
      <c r="AS13" t="str">
        <f>IFERROR(__xludf.DUMMYFUNCTION("""COMPUTED_VALUE"""),"OK")</f>
        <v>OK</v>
      </c>
      <c r="AT13" t="str">
        <f>IFERROR(__xludf.DUMMYFUNCTION("""COMPUTED_VALUE"""),"OK")</f>
        <v>OK</v>
      </c>
      <c r="AU13" t="str">
        <f>IFERROR(__xludf.DUMMYFUNCTION("""COMPUTED_VALUE"""),"OK")</f>
        <v>OK</v>
      </c>
      <c r="AV13" t="str">
        <f>IFERROR(__xludf.DUMMYFUNCTION("""COMPUTED_VALUE"""),"OK")</f>
        <v>OK</v>
      </c>
      <c r="AW13" t="str">
        <f>IFERROR(__xludf.DUMMYFUNCTION("""COMPUTED_VALUE"""),"OK")</f>
        <v>OK</v>
      </c>
      <c r="AX13" t="str">
        <f>IFERROR(__xludf.DUMMYFUNCTION("""COMPUTED_VALUE"""),"OK")</f>
        <v>OK</v>
      </c>
      <c r="AY13" t="str">
        <f>IFERROR(__xludf.DUMMYFUNCTION("""COMPUTED_VALUE"""),"WA")</f>
        <v>WA</v>
      </c>
      <c r="AZ13" t="str">
        <f>IFERROR(__xludf.DUMMYFUNCTION("""COMPUTED_VALUE"""),"WA")</f>
        <v>WA</v>
      </c>
      <c r="BA13" t="str">
        <f>IFERROR(__xludf.DUMMYFUNCTION("""COMPUTED_VALUE"""),"WA")</f>
        <v>WA</v>
      </c>
      <c r="BB13" t="str">
        <f>IFERROR(__xludf.DUMMYFUNCTION("""COMPUTED_VALUE"""),"WA")</f>
        <v>WA</v>
      </c>
      <c r="BC13" t="str">
        <f>IFERROR(__xludf.DUMMYFUNCTION("""COMPUTED_VALUE"""),"WA")</f>
        <v>WA</v>
      </c>
      <c r="BD13" t="str">
        <f>IFERROR(__xludf.DUMMYFUNCTION("""COMPUTED_VALUE"""),"WA")</f>
        <v>WA</v>
      </c>
      <c r="BE13" t="str">
        <f>IFERROR(__xludf.DUMMYFUNCTION("""COMPUTED_VALUE"""),"WA")</f>
        <v>WA</v>
      </c>
      <c r="BF13" t="str">
        <f>IFERROR(__xludf.DUMMYFUNCTION("""COMPUTED_VALUE"""),"WA")</f>
        <v>WA</v>
      </c>
      <c r="BG13" t="str">
        <f>IFERROR(__xludf.DUMMYFUNCTION("""COMPUTED_VALUE"""),"WA")</f>
        <v>WA</v>
      </c>
      <c r="BH13" t="str">
        <f>IFERROR(__xludf.DUMMYFUNCTION("""COMPUTED_VALUE"""),"WA")</f>
        <v>WA</v>
      </c>
      <c r="BI13" t="str">
        <f>IFERROR(__xludf.DUMMYFUNCTION("""COMPUTED_VALUE"""),"WA")</f>
        <v>WA</v>
      </c>
      <c r="BJ13" t="str">
        <f>IFERROR(__xludf.DUMMYFUNCTION("""COMPUTED_VALUE"""),"WA")</f>
        <v>WA</v>
      </c>
      <c r="BK13" t="str">
        <f>IFERROR(__xludf.DUMMYFUNCTION("""COMPUTED_VALUE"""),"WA")</f>
        <v>WA</v>
      </c>
      <c r="BL13" t="str">
        <f>IFERROR(__xludf.DUMMYFUNCTION("""COMPUTED_VALUE"""),"WA")</f>
        <v>WA</v>
      </c>
      <c r="BM13" t="str">
        <f>IFERROR(__xludf.DUMMYFUNCTION("""COMPUTED_VALUE"""),"WA")</f>
        <v>WA</v>
      </c>
      <c r="BN13" t="str">
        <f>IFERROR(__xludf.DUMMYFUNCTION("""COMPUTED_VALUE"""),"WA")</f>
        <v>WA</v>
      </c>
      <c r="BO13" t="str">
        <f>IFERROR(__xludf.DUMMYFUNCTION("""COMPUTED_VALUE"""),"WA")</f>
        <v>WA</v>
      </c>
      <c r="BP13" t="str">
        <f>IFERROR(__xludf.DUMMYFUNCTION("""COMPUTED_VALUE"""),"MLE")</f>
        <v>MLE</v>
      </c>
      <c r="BQ13" t="str">
        <f>IFERROR(__xludf.DUMMYFUNCTION("""COMPUTED_VALUE"""),"MLE")</f>
        <v>MLE</v>
      </c>
      <c r="BR13" t="str">
        <f>IFERROR(__xludf.DUMMYFUNCTION("""COMPUTED_VALUE"""),"MLE")</f>
        <v>MLE</v>
      </c>
      <c r="BS13" t="str">
        <f>IFERROR(__xludf.DUMMYFUNCTION("""COMPUTED_VALUE"""),"MLE")</f>
        <v>MLE</v>
      </c>
      <c r="BT13" t="str">
        <f>IFERROR(__xludf.DUMMYFUNCTION("""COMPUTED_VALUE"""),"MLE")</f>
        <v>MLE</v>
      </c>
      <c r="BU13" t="str">
        <f>IFERROR(__xludf.DUMMYFUNCTION("""COMPUTED_VALUE"""),"MLE")</f>
        <v>MLE</v>
      </c>
      <c r="BV13" t="str">
        <f>IFERROR(__xludf.DUMMYFUNCTION("""COMPUTED_VALUE"""),"MLE")</f>
        <v>MLE</v>
      </c>
      <c r="BW13" t="str">
        <f>IFERROR(__xludf.DUMMYFUNCTION("""COMPUTED_VALUE"""),"MLE")</f>
        <v>MLE</v>
      </c>
      <c r="BX13" t="str">
        <f>IFERROR(__xludf.DUMMYFUNCTION("""COMPUTED_VALUE"""),"MLE")</f>
        <v>MLE</v>
      </c>
      <c r="BY13" t="str">
        <f>IFERROR(__xludf.DUMMYFUNCTION("""COMPUTED_VALUE"""),"MLE")</f>
        <v>MLE</v>
      </c>
      <c r="BZ13" t="str">
        <f>IFERROR(__xludf.DUMMYFUNCTION("""COMPUTED_VALUE"""),"MLE")</f>
        <v>MLE</v>
      </c>
      <c r="CA13" t="str">
        <f>IFERROR(__xludf.DUMMYFUNCTION("""COMPUTED_VALUE"""),"MLE")</f>
        <v>MLE</v>
      </c>
      <c r="CB13" t="str">
        <f>IFERROR(__xludf.DUMMYFUNCTION("""COMPUTED_VALUE"""),"MLE")</f>
        <v>MLE</v>
      </c>
      <c r="CC13" t="str">
        <f>IFERROR(__xludf.DUMMYFUNCTION("""COMPUTED_VALUE"""),"MLE")</f>
        <v>MLE</v>
      </c>
      <c r="CD13" t="str">
        <f>IFERROR(__xludf.DUMMYFUNCTION("""COMPUTED_VALUE"""),"MLE")</f>
        <v>MLE</v>
      </c>
      <c r="CE13" t="str">
        <f>IFERROR(__xludf.DUMMYFUNCTION("""COMPUTED_VALUE"""),"MLE")</f>
        <v>MLE</v>
      </c>
      <c r="CF13" t="str">
        <f>IFERROR(__xludf.DUMMYFUNCTION("""COMPUTED_VALUE"""),"MLE")</f>
        <v>MLE</v>
      </c>
      <c r="CG13" t="str">
        <f>IFERROR(__xludf.DUMMYFUNCTION("""COMPUTED_VALUE"""),"MLE")</f>
        <v>MLE</v>
      </c>
      <c r="CH13" t="str">
        <f>IFERROR(__xludf.DUMMYFUNCTION("""COMPUTED_VALUE"""),"MLE")</f>
        <v>MLE</v>
      </c>
      <c r="CI13" t="str">
        <f>IFERROR(__xludf.DUMMYFUNCTION("""COMPUTED_VALUE"""),"MLE")</f>
        <v>MLE</v>
      </c>
      <c r="CJ13" t="str">
        <f>IFERROR(__xludf.DUMMYFUNCTION("""COMPUTED_VALUE"""),"MLE")</f>
        <v>MLE</v>
      </c>
      <c r="CK13" t="str">
        <f>IFERROR(__xludf.DUMMYFUNCTION("""COMPUTED_VALUE"""),"MLE")</f>
        <v>MLE</v>
      </c>
      <c r="CL13" t="str">
        <f>IFERROR(__xludf.DUMMYFUNCTION("""COMPUTED_VALUE"""),"MLE")</f>
        <v>MLE</v>
      </c>
      <c r="CM13" t="str">
        <f>IFERROR(__xludf.DUMMYFUNCTION("""COMPUTED_VALUE"""),"MLE")</f>
        <v>MLE</v>
      </c>
      <c r="CN13" t="str">
        <f>IFERROR(__xludf.DUMMYFUNCTION("""COMPUTED_VALUE"""),"MLE")</f>
        <v>MLE</v>
      </c>
      <c r="CO13" t="str">
        <f>IFERROR(__xludf.DUMMYFUNCTION("""COMPUTED_VALUE"""),"MLE")</f>
        <v>MLE</v>
      </c>
      <c r="CP13" t="str">
        <f>IFERROR(__xludf.DUMMYFUNCTION("""COMPUTED_VALUE"""),"MLE")</f>
        <v>MLE</v>
      </c>
      <c r="CQ13" t="str">
        <f>IFERROR(__xludf.DUMMYFUNCTION("""COMPUTED_VALUE"""),"MLE")</f>
        <v>MLE</v>
      </c>
      <c r="CR13" t="str">
        <f>IFERROR(__xludf.DUMMYFUNCTION("""COMPUTED_VALUE"""),"MLE")</f>
        <v>MLE</v>
      </c>
      <c r="CS13" t="str">
        <f>IFERROR(__xludf.DUMMYFUNCTION("""COMPUTED_VALUE"""),"MLE")</f>
        <v>MLE</v>
      </c>
      <c r="CT13" t="str">
        <f>IFERROR(__xludf.DUMMYFUNCTION("""COMPUTED_VALUE"""),"MLE")</f>
        <v>MLE</v>
      </c>
      <c r="CU13" t="str">
        <f>IFERROR(__xludf.DUMMYFUNCTION("""COMPUTED_VALUE"""),"MLE")</f>
        <v>MLE</v>
      </c>
      <c r="CV13" t="str">
        <f>IFERROR(__xludf.DUMMYFUNCTION("""COMPUTED_VALUE"""),"MLE")</f>
        <v>MLE</v>
      </c>
      <c r="CW13" t="str">
        <f>IFERROR(__xludf.DUMMYFUNCTION("""COMPUTED_VALUE"""),"MLE")</f>
        <v>MLE</v>
      </c>
      <c r="CX13" t="str">
        <f>IFERROR(__xludf.DUMMYFUNCTION("""COMPUTED_VALUE"""),"MLE")</f>
        <v>MLE</v>
      </c>
      <c r="CY13" t="str">
        <f>IFERROR(__xludf.DUMMYFUNCTION("""COMPUTED_VALUE"""),"MLE")</f>
        <v>MLE</v>
      </c>
      <c r="CZ13" t="str">
        <f>IFERROR(__xludf.DUMMYFUNCTION("""COMPUTED_VALUE"""),"x")</f>
        <v>x</v>
      </c>
      <c r="DA13" t="str">
        <f>IFERROR(__xludf.DUMMYFUNCTION("""COMPUTED_VALUE"""),"WA")</f>
        <v>WA</v>
      </c>
      <c r="DB13" t="str">
        <f>IFERROR(__xludf.DUMMYFUNCTION("""COMPUTED_VALUE"""),"WA")</f>
        <v>WA</v>
      </c>
      <c r="DC13" t="str">
        <f>IFERROR(__xludf.DUMMYFUNCTION("""COMPUTED_VALUE"""),"WA")</f>
        <v>WA</v>
      </c>
      <c r="DD13" t="str">
        <f>IFERROR(__xludf.DUMMYFUNCTION("""COMPUTED_VALUE"""),"OK")</f>
        <v>OK</v>
      </c>
      <c r="DE13" t="str">
        <f>IFERROR(__xludf.DUMMYFUNCTION("""COMPUTED_VALUE"""),"WA")</f>
        <v>WA</v>
      </c>
      <c r="DF13" t="str">
        <f>IFERROR(__xludf.DUMMYFUNCTION("""COMPUTED_VALUE"""),"OK")</f>
        <v>OK</v>
      </c>
      <c r="DG13" t="str">
        <f>IFERROR(__xludf.DUMMYFUNCTION("""COMPUTED_VALUE"""),"WA")</f>
        <v>WA</v>
      </c>
      <c r="DH13" t="str">
        <f>IFERROR(__xludf.DUMMYFUNCTION("""COMPUTED_VALUE"""),"OK")</f>
        <v>OK</v>
      </c>
      <c r="DI13" t="str">
        <f>IFERROR(__xludf.DUMMYFUNCTION("""COMPUTED_VALUE"""),"OK")</f>
        <v>OK</v>
      </c>
      <c r="DJ13" t="str">
        <f>IFERROR(__xludf.DUMMYFUNCTION("""COMPUTED_VALUE"""),"WA")</f>
        <v>WA</v>
      </c>
      <c r="DK13" t="str">
        <f>IFERROR(__xludf.DUMMYFUNCTION("""COMPUTED_VALUE"""),"WA")</f>
        <v>WA</v>
      </c>
      <c r="DL13" t="str">
        <f>IFERROR(__xludf.DUMMYFUNCTION("""COMPUTED_VALUE"""),"WA")</f>
        <v>WA</v>
      </c>
      <c r="DM13" t="str">
        <f>IFERROR(__xludf.DUMMYFUNCTION("""COMPUTED_VALUE"""),"WA")</f>
        <v>WA</v>
      </c>
      <c r="DN13" t="str">
        <f>IFERROR(__xludf.DUMMYFUNCTION("""COMPUTED_VALUE"""),"WA")</f>
        <v>WA</v>
      </c>
      <c r="DO13" t="str">
        <f>IFERROR(__xludf.DUMMYFUNCTION("""COMPUTED_VALUE"""),"WA")</f>
        <v>WA</v>
      </c>
      <c r="DP13" t="str">
        <f>IFERROR(__xludf.DUMMYFUNCTION("""COMPUTED_VALUE"""),"OK")</f>
        <v>OK</v>
      </c>
      <c r="DQ13" t="str">
        <f>IFERROR(__xludf.DUMMYFUNCTION("""COMPUTED_VALUE"""),"WA")</f>
        <v>WA</v>
      </c>
      <c r="DR13" t="str">
        <f>IFERROR(__xludf.DUMMYFUNCTION("""COMPUTED_VALUE"""),"OK")</f>
        <v>OK</v>
      </c>
      <c r="DS13" t="str">
        <f>IFERROR(__xludf.DUMMYFUNCTION("""COMPUTED_VALUE"""),"WA")</f>
        <v>WA</v>
      </c>
      <c r="DT13" t="str">
        <f>IFERROR(__xludf.DUMMYFUNCTION("""COMPUTED_VALUE"""),"WA")</f>
        <v>WA</v>
      </c>
      <c r="DU13" t="str">
        <f>IFERROR(__xludf.DUMMYFUNCTION("""COMPUTED_VALUE"""),"WA")</f>
        <v>WA</v>
      </c>
      <c r="DV13" t="str">
        <f>IFERROR(__xludf.DUMMYFUNCTION("""COMPUTED_VALUE"""),"OK")</f>
        <v>OK</v>
      </c>
      <c r="DW13" t="str">
        <f>IFERROR(__xludf.DUMMYFUNCTION("""COMPUTED_VALUE"""),"OK")</f>
        <v>OK</v>
      </c>
      <c r="DX13" t="str">
        <f>IFERROR(__xludf.DUMMYFUNCTION("""COMPUTED_VALUE"""),"WA")</f>
        <v>WA</v>
      </c>
      <c r="DY13" t="str">
        <f>IFERROR(__xludf.DUMMYFUNCTION("""COMPUTED_VALUE"""),"WA")</f>
        <v>WA</v>
      </c>
      <c r="DZ13" t="str">
        <f>IFERROR(__xludf.DUMMYFUNCTION("""COMPUTED_VALUE"""),"WA")</f>
        <v>WA</v>
      </c>
      <c r="EA13" t="str">
        <f>IFERROR(__xludf.DUMMYFUNCTION("""COMPUTED_VALUE"""),"WA")</f>
        <v>WA</v>
      </c>
      <c r="EB13" t="str">
        <f>IFERROR(__xludf.DUMMYFUNCTION("""COMPUTED_VALUE"""),"WA")</f>
        <v>WA</v>
      </c>
      <c r="EC13" t="str">
        <f>IFERROR(__xludf.DUMMYFUNCTION("""COMPUTED_VALUE"""),"WA")</f>
        <v>WA</v>
      </c>
      <c r="ED13" t="str">
        <f>IFERROR(__xludf.DUMMYFUNCTION("""COMPUTED_VALUE"""),"WA")</f>
        <v>WA</v>
      </c>
      <c r="EE13" t="str">
        <f>IFERROR(__xludf.DUMMYFUNCTION("""COMPUTED_VALUE"""),"WA")</f>
        <v>WA</v>
      </c>
      <c r="EF13" t="str">
        <f>IFERROR(__xludf.DUMMYFUNCTION("""COMPUTED_VALUE"""),"WA")</f>
        <v>WA</v>
      </c>
      <c r="EG13" t="str">
        <f>IFERROR(__xludf.DUMMYFUNCTION("""COMPUTED_VALUE"""),"WA")</f>
        <v>WA</v>
      </c>
      <c r="EH13" t="str">
        <f>IFERROR(__xludf.DUMMYFUNCTION("""COMPUTED_VALUE"""),"WA")</f>
        <v>WA</v>
      </c>
      <c r="EI13" t="str">
        <f>IFERROR(__xludf.DUMMYFUNCTION("""COMPUTED_VALUE"""),"WA")</f>
        <v>WA</v>
      </c>
      <c r="EJ13" t="str">
        <f>IFERROR(__xludf.DUMMYFUNCTION("""COMPUTED_VALUE"""),"WA")</f>
        <v>WA</v>
      </c>
      <c r="EK13" t="str">
        <f>IFERROR(__xludf.DUMMYFUNCTION("""COMPUTED_VALUE"""),"WA")</f>
        <v>WA</v>
      </c>
      <c r="EL13" t="str">
        <f>IFERROR(__xludf.DUMMYFUNCTION("""COMPUTED_VALUE"""),"WA")</f>
        <v>WA</v>
      </c>
      <c r="EM13" t="str">
        <f>IFERROR(__xludf.DUMMYFUNCTION("""COMPUTED_VALUE"""),"WA")</f>
        <v>WA</v>
      </c>
      <c r="EN13" t="str">
        <f>IFERROR(__xludf.DUMMYFUNCTION("""COMPUTED_VALUE"""),"WA")</f>
        <v>WA</v>
      </c>
      <c r="EO13" t="str">
        <f>IFERROR(__xludf.DUMMYFUNCTION("""COMPUTED_VALUE"""),"WA")</f>
        <v>WA</v>
      </c>
      <c r="EP13" t="str">
        <f>IFERROR(__xludf.DUMMYFUNCTION("""COMPUTED_VALUE"""),"WA")</f>
        <v>WA</v>
      </c>
      <c r="EQ13" t="str">
        <f>IFERROR(__xludf.DUMMYFUNCTION("""COMPUTED_VALUE"""),"WA")</f>
        <v>WA</v>
      </c>
      <c r="ER13" t="str">
        <f>IFERROR(__xludf.DUMMYFUNCTION("""COMPUTED_VALUE"""),"WA")</f>
        <v>WA</v>
      </c>
      <c r="ES13" t="str">
        <f>IFERROR(__xludf.DUMMYFUNCTION("""COMPUTED_VALUE"""),"WA")</f>
        <v>WA</v>
      </c>
      <c r="ET13" t="str">
        <f>IFERROR(__xludf.DUMMYFUNCTION("""COMPUTED_VALUE"""),"WA")</f>
        <v>WA</v>
      </c>
      <c r="EU13" t="str">
        <f>IFERROR(__xludf.DUMMYFUNCTION("""COMPUTED_VALUE"""),"WA")</f>
        <v>WA</v>
      </c>
      <c r="EV13" t="str">
        <f>IFERROR(__xludf.DUMMYFUNCTION("""COMPUTED_VALUE"""),"WA")</f>
        <v>WA</v>
      </c>
      <c r="EW13" t="str">
        <f>IFERROR(__xludf.DUMMYFUNCTION("""COMPUTED_VALUE"""),"WA")</f>
        <v>WA</v>
      </c>
      <c r="EX13" t="str">
        <f>IFERROR(__xludf.DUMMYFUNCTION("""COMPUTED_VALUE"""),"WA")</f>
        <v>WA</v>
      </c>
      <c r="EY13" t="str">
        <f>IFERROR(__xludf.DUMMYFUNCTION("""COMPUTED_VALUE"""),"WA")</f>
        <v>WA</v>
      </c>
      <c r="EZ13" t="str">
        <f>IFERROR(__xludf.DUMMYFUNCTION("""COMPUTED_VALUE"""),"WA")</f>
        <v>WA</v>
      </c>
      <c r="FA13" t="str">
        <f>IFERROR(__xludf.DUMMYFUNCTION("""COMPUTED_VALUE"""),"WA")</f>
        <v>WA</v>
      </c>
      <c r="FB13" t="str">
        <f>IFERROR(__xludf.DUMMYFUNCTION("""COMPUTED_VALUE"""),"WA")</f>
        <v>WA</v>
      </c>
      <c r="FC13" t="str">
        <f>IFERROR(__xludf.DUMMYFUNCTION("""COMPUTED_VALUE"""),"OK")</f>
        <v>OK</v>
      </c>
      <c r="FD13" t="str">
        <f>IFERROR(__xludf.DUMMYFUNCTION("""COMPUTED_VALUE"""),"WA")</f>
        <v>WA</v>
      </c>
      <c r="FE13" t="str">
        <f>IFERROR(__xludf.DUMMYFUNCTION("""COMPUTED_VALUE"""),"WA")</f>
        <v>WA</v>
      </c>
      <c r="FF13" t="str">
        <f>IFERROR(__xludf.DUMMYFUNCTION("""COMPUTED_VALUE"""),"WA")</f>
        <v>WA</v>
      </c>
      <c r="FG13" t="str">
        <f>IFERROR(__xludf.DUMMYFUNCTION("""COMPUTED_VALUE"""),"x")</f>
        <v>x</v>
      </c>
      <c r="FH13" t="str">
        <f>IFERROR(__xludf.DUMMYFUNCTION("""COMPUTED_VALUE"""),"OK")</f>
        <v>OK</v>
      </c>
      <c r="FI13" t="str">
        <f>IFERROR(__xludf.DUMMYFUNCTION("""COMPUTED_VALUE"""),"WA")</f>
        <v>WA</v>
      </c>
      <c r="FJ13" t="str">
        <f>IFERROR(__xludf.DUMMYFUNCTION("""COMPUTED_VALUE"""),"WA")</f>
        <v>WA</v>
      </c>
      <c r="FK13" t="str">
        <f>IFERROR(__xludf.DUMMYFUNCTION("""COMPUTED_VALUE"""),"WA")</f>
        <v>WA</v>
      </c>
      <c r="FL13" t="str">
        <f>IFERROR(__xludf.DUMMYFUNCTION("""COMPUTED_VALUE"""),"x")</f>
        <v>x</v>
      </c>
      <c r="FM13" t="str">
        <f>IFERROR(__xludf.DUMMYFUNCTION("""COMPUTED_VALUE"""),"WA")</f>
        <v>WA</v>
      </c>
      <c r="FN13" t="str">
        <f>IFERROR(__xludf.DUMMYFUNCTION("""COMPUTED_VALUE"""),"OK")</f>
        <v>OK</v>
      </c>
      <c r="FO13" t="str">
        <f>IFERROR(__xludf.DUMMYFUNCTION("""COMPUTED_VALUE"""),"WA")</f>
        <v>WA</v>
      </c>
      <c r="FP13" t="str">
        <f>IFERROR(__xludf.DUMMYFUNCTION("""COMPUTED_VALUE"""),"WA")</f>
        <v>WA</v>
      </c>
      <c r="FQ13" t="str">
        <f>IFERROR(__xludf.DUMMYFUNCTION("""COMPUTED_VALUE"""),"WA")</f>
        <v>WA</v>
      </c>
      <c r="FR13" t="str">
        <f>IFERROR(__xludf.DUMMYFUNCTION("""COMPUTED_VALUE"""),"OK")</f>
        <v>OK</v>
      </c>
      <c r="FS13" t="str">
        <f>IFERROR(__xludf.DUMMYFUNCTION("""COMPUTED_VALUE"""),"OK")</f>
        <v>OK</v>
      </c>
      <c r="FT13" t="str">
        <f>IFERROR(__xludf.DUMMYFUNCTION("""COMPUTED_VALUE"""),"OK")</f>
        <v>OK</v>
      </c>
      <c r="FU13" t="str">
        <f>IFERROR(__xludf.DUMMYFUNCTION("""COMPUTED_VALUE"""),"WA")</f>
        <v>WA</v>
      </c>
      <c r="FV13" t="str">
        <f>IFERROR(__xludf.DUMMYFUNCTION("""COMPUTED_VALUE"""),"WA")</f>
        <v>WA</v>
      </c>
      <c r="FW13" t="str">
        <f>IFERROR(__xludf.DUMMYFUNCTION("""COMPUTED_VALUE"""),"OK")</f>
        <v>OK</v>
      </c>
      <c r="FX13" t="str">
        <f>IFERROR(__xludf.DUMMYFUNCTION("""COMPUTED_VALUE"""),"WA")</f>
        <v>WA</v>
      </c>
      <c r="FY13" t="str">
        <f>IFERROR(__xludf.DUMMYFUNCTION("""COMPUTED_VALUE"""),"WA")</f>
        <v>WA</v>
      </c>
      <c r="FZ13" t="str">
        <f>IFERROR(__xludf.DUMMYFUNCTION("""COMPUTED_VALUE"""),"TLE")</f>
        <v>TLE</v>
      </c>
      <c r="GA13" t="str">
        <f>IFERROR(__xludf.DUMMYFUNCTION("""COMPUTED_VALUE"""),"TLE")</f>
        <v>TLE</v>
      </c>
      <c r="GB13" t="str">
        <f>IFERROR(__xludf.DUMMYFUNCTION("""COMPUTED_VALUE"""),"TLE")</f>
        <v>TLE</v>
      </c>
      <c r="GC13" t="str">
        <f>IFERROR(__xludf.DUMMYFUNCTION("""COMPUTED_VALUE"""),"TLE")</f>
        <v>TLE</v>
      </c>
      <c r="GD13" t="str">
        <f>IFERROR(__xludf.DUMMYFUNCTION("""COMPUTED_VALUE"""),"TLE")</f>
        <v>TLE</v>
      </c>
      <c r="GE13" t="str">
        <f>IFERROR(__xludf.DUMMYFUNCTION("""COMPUTED_VALUE"""),"TLE")</f>
        <v>TLE</v>
      </c>
      <c r="GF13" t="str">
        <f>IFERROR(__xludf.DUMMYFUNCTION("""COMPUTED_VALUE"""),"TLE")</f>
        <v>TLE</v>
      </c>
      <c r="GG13" t="str">
        <f>IFERROR(__xludf.DUMMYFUNCTION("""COMPUTED_VALUE"""),"TLE")</f>
        <v>TLE</v>
      </c>
      <c r="GH13" t="str">
        <f>IFERROR(__xludf.DUMMYFUNCTION("""COMPUTED_VALUE"""),"TLE")</f>
        <v>TLE</v>
      </c>
      <c r="GI13" t="str">
        <f>IFERROR(__xludf.DUMMYFUNCTION("""COMPUTED_VALUE"""),"TLE")</f>
        <v>TLE</v>
      </c>
      <c r="GJ13" t="str">
        <f>IFERROR(__xludf.DUMMYFUNCTION("""COMPUTED_VALUE"""),"TLE")</f>
        <v>TLE</v>
      </c>
      <c r="GK13" t="str">
        <f>IFERROR(__xludf.DUMMYFUNCTION("""COMPUTED_VALUE"""),"TLE")</f>
        <v>TLE</v>
      </c>
      <c r="GL13" t="str">
        <f>IFERROR(__xludf.DUMMYFUNCTION("""COMPUTED_VALUE"""),"TLE")</f>
        <v>TLE</v>
      </c>
      <c r="GM13" t="str">
        <f>IFERROR(__xludf.DUMMYFUNCTION("""COMPUTED_VALUE"""),"TLE")</f>
        <v>TLE</v>
      </c>
      <c r="GN13" t="str">
        <f>IFERROR(__xludf.DUMMYFUNCTION("""COMPUTED_VALUE"""),"TLE")</f>
        <v>TLE</v>
      </c>
      <c r="GO13" t="str">
        <f>IFERROR(__xludf.DUMMYFUNCTION("""COMPUTED_VALUE"""),"TLE")</f>
        <v>TLE</v>
      </c>
      <c r="GP13" t="str">
        <f>IFERROR(__xludf.DUMMYFUNCTION("""COMPUTED_VALUE"""),"TLE")</f>
        <v>TLE</v>
      </c>
      <c r="GQ13" t="str">
        <f>IFERROR(__xludf.DUMMYFUNCTION("""COMPUTED_VALUE"""),"TLE")</f>
        <v>TLE</v>
      </c>
      <c r="GR13" t="str">
        <f>IFERROR(__xludf.DUMMYFUNCTION("""COMPUTED_VALUE"""),"TLE")</f>
        <v>TLE</v>
      </c>
      <c r="GS13" t="str">
        <f>IFERROR(__xludf.DUMMYFUNCTION("""COMPUTED_VALUE"""),"TLE")</f>
        <v>TLE</v>
      </c>
      <c r="GT13" t="str">
        <f>IFERROR(__xludf.DUMMYFUNCTION("""COMPUTED_VALUE"""),"TLE")</f>
        <v>TLE</v>
      </c>
      <c r="GU13" t="str">
        <f>IFERROR(__xludf.DUMMYFUNCTION("""COMPUTED_VALUE"""),"TLE")</f>
        <v>TLE</v>
      </c>
      <c r="GV13" t="str">
        <f>IFERROR(__xludf.DUMMYFUNCTION("""COMPUTED_VALUE"""),"TLE")</f>
        <v>TLE</v>
      </c>
      <c r="GW13" t="str">
        <f>IFERROR(__xludf.DUMMYFUNCTION("""COMPUTED_VALUE"""),"TLE")</f>
        <v>TLE</v>
      </c>
      <c r="GX13" t="str">
        <f>IFERROR(__xludf.DUMMYFUNCTION("""COMPUTED_VALUE"""),"TLE")</f>
        <v>TLE</v>
      </c>
      <c r="GY13" t="str">
        <f>IFERROR(__xludf.DUMMYFUNCTION("""COMPUTED_VALUE"""),"TLE")</f>
        <v>TLE</v>
      </c>
      <c r="GZ13" t="str">
        <f>IFERROR(__xludf.DUMMYFUNCTION("""COMPUTED_VALUE"""),"TLE")</f>
        <v>TLE</v>
      </c>
      <c r="HA13" t="str">
        <f>IFERROR(__xludf.DUMMYFUNCTION("""COMPUTED_VALUE"""),"TLE")</f>
        <v>TLE</v>
      </c>
      <c r="HB13" t="str">
        <f>IFERROR(__xludf.DUMMYFUNCTION("""COMPUTED_VALUE"""),"TLE")</f>
        <v>TLE</v>
      </c>
      <c r="HC13" t="str">
        <f>IFERROR(__xludf.DUMMYFUNCTION("""COMPUTED_VALUE"""),"TLE")</f>
        <v>TLE</v>
      </c>
      <c r="HD13" t="str">
        <f>IFERROR(__xludf.DUMMYFUNCTION("""COMPUTED_VALUE"""),"TLE")</f>
        <v>TLE</v>
      </c>
      <c r="HE13" t="str">
        <f>IFERROR(__xludf.DUMMYFUNCTION("""COMPUTED_VALUE"""),"TLE")</f>
        <v>TLE</v>
      </c>
      <c r="HF13" t="str">
        <f>IFERROR(__xludf.DUMMYFUNCTION("""COMPUTED_VALUE"""),"TLE")</f>
        <v>TLE</v>
      </c>
      <c r="HG13" t="str">
        <f>IFERROR(__xludf.DUMMYFUNCTION("""COMPUTED_VALUE"""),"TLE")</f>
        <v>TLE</v>
      </c>
      <c r="HH13" t="str">
        <f>IFERROR(__xludf.DUMMYFUNCTION("""COMPUTED_VALUE"""),"TLE")</f>
        <v>TLE</v>
      </c>
      <c r="HI13" t="str">
        <f>IFERROR(__xludf.DUMMYFUNCTION("""COMPUTED_VALUE"""),"TLE")</f>
        <v>TLE</v>
      </c>
      <c r="HJ13" t="str">
        <f>IFERROR(__xludf.DUMMYFUNCTION("""COMPUTED_VALUE"""),"TLE")</f>
        <v>TLE</v>
      </c>
      <c r="HK13" t="str">
        <f>IFERROR(__xludf.DUMMYFUNCTION("""COMPUTED_VALUE"""),"TLE")</f>
        <v>TLE</v>
      </c>
      <c r="HL13" t="str">
        <f>IFERROR(__xludf.DUMMYFUNCTION("""COMPUTED_VALUE"""),"TLE")</f>
        <v>TLE</v>
      </c>
      <c r="HM13" t="str">
        <f>IFERROR(__xludf.DUMMYFUNCTION("""COMPUTED_VALUE"""),"TLE")</f>
        <v>TLE</v>
      </c>
      <c r="HN13" t="str">
        <f>IFERROR(__xludf.DUMMYFUNCTION("""COMPUTED_VALUE"""),"TLE")</f>
        <v>TLE</v>
      </c>
      <c r="HO13" t="str">
        <f>IFERROR(__xludf.DUMMYFUNCTION("""COMPUTED_VALUE"""),"TLE")</f>
        <v>TLE</v>
      </c>
      <c r="HP13" t="str">
        <f>IFERROR(__xludf.DUMMYFUNCTION("""COMPUTED_VALUE"""),"TLE")</f>
        <v>TLE</v>
      </c>
      <c r="HQ13" t="str">
        <f>IFERROR(__xludf.DUMMYFUNCTION("""COMPUTED_VALUE"""),"TLE")</f>
        <v>TLE</v>
      </c>
      <c r="HR13" t="str">
        <f>IFERROR(__xludf.DUMMYFUNCTION("""COMPUTED_VALUE"""),"x")</f>
        <v>x</v>
      </c>
      <c r="HS13" t="str">
        <f>IFERROR(__xludf.DUMMYFUNCTION("""COMPUTED_VALUE"""),"OK")</f>
        <v>OK</v>
      </c>
      <c r="HT13" t="str">
        <f>IFERROR(__xludf.DUMMYFUNCTION("""COMPUTED_VALUE"""),"OK")</f>
        <v>OK</v>
      </c>
      <c r="HU13" t="str">
        <f>IFERROR(__xludf.DUMMYFUNCTION("""COMPUTED_VALUE"""),"OK")</f>
        <v>OK</v>
      </c>
      <c r="HV13" t="str">
        <f>IFERROR(__xludf.DUMMYFUNCTION("""COMPUTED_VALUE"""),"OK")</f>
        <v>OK</v>
      </c>
      <c r="HW13" t="str">
        <f>IFERROR(__xludf.DUMMYFUNCTION("""COMPUTED_VALUE"""),"OK")</f>
        <v>OK</v>
      </c>
      <c r="HX13" t="str">
        <f>IFERROR(__xludf.DUMMYFUNCTION("""COMPUTED_VALUE"""),"OK")</f>
        <v>OK</v>
      </c>
      <c r="HY13" t="str">
        <f>IFERROR(__xludf.DUMMYFUNCTION("""COMPUTED_VALUE"""),"OK")</f>
        <v>OK</v>
      </c>
      <c r="HZ13" t="str">
        <f>IFERROR(__xludf.DUMMYFUNCTION("""COMPUTED_VALUE"""),"OK")</f>
        <v>OK</v>
      </c>
      <c r="IA13" t="str">
        <f>IFERROR(__xludf.DUMMYFUNCTION("""COMPUTED_VALUE"""),"OK")</f>
        <v>OK</v>
      </c>
      <c r="IB13" t="str">
        <f>IFERROR(__xludf.DUMMYFUNCTION("""COMPUTED_VALUE"""),"OK")</f>
        <v>OK</v>
      </c>
      <c r="IC13" t="str">
        <f>IFERROR(__xludf.DUMMYFUNCTION("""COMPUTED_VALUE"""),"OK")</f>
        <v>OK</v>
      </c>
      <c r="ID13" t="str">
        <f>IFERROR(__xludf.DUMMYFUNCTION("""COMPUTED_VALUE"""),"OK")</f>
        <v>OK</v>
      </c>
      <c r="IE13" t="str">
        <f>IFERROR(__xludf.DUMMYFUNCTION("""COMPUTED_VALUE"""),"OK")</f>
        <v>OK</v>
      </c>
      <c r="IF13" t="str">
        <f>IFERROR(__xludf.DUMMYFUNCTION("""COMPUTED_VALUE"""),"OK")</f>
        <v>OK</v>
      </c>
      <c r="IG13" t="str">
        <f>IFERROR(__xludf.DUMMYFUNCTION("""COMPUTED_VALUE"""),"OK")</f>
        <v>OK</v>
      </c>
      <c r="IH13" t="str">
        <f>IFERROR(__xludf.DUMMYFUNCTION("""COMPUTED_VALUE"""),"OK")</f>
        <v>OK</v>
      </c>
      <c r="II13" t="str">
        <f>IFERROR(__xludf.DUMMYFUNCTION("""COMPUTED_VALUE"""),"OK")</f>
        <v>OK</v>
      </c>
      <c r="IJ13" t="str">
        <f>IFERROR(__xludf.DUMMYFUNCTION("""COMPUTED_VALUE"""),"OK")</f>
        <v>OK</v>
      </c>
      <c r="IK13" t="str">
        <f>IFERROR(__xludf.DUMMYFUNCTION("""COMPUTED_VALUE"""),"OK")</f>
        <v>OK</v>
      </c>
      <c r="IL13" t="str">
        <f>IFERROR(__xludf.DUMMYFUNCTION("""COMPUTED_VALUE"""),"OK")</f>
        <v>OK</v>
      </c>
      <c r="IM13" t="str">
        <f>IFERROR(__xludf.DUMMYFUNCTION("""COMPUTED_VALUE"""),"OK")</f>
        <v>OK</v>
      </c>
      <c r="IN13" t="str">
        <f>IFERROR(__xludf.DUMMYFUNCTION("""COMPUTED_VALUE"""),"OK")</f>
        <v>OK</v>
      </c>
      <c r="IO13" t="str">
        <f>IFERROR(__xludf.DUMMYFUNCTION("""COMPUTED_VALUE"""),"OK")</f>
        <v>OK</v>
      </c>
      <c r="IP13" t="str">
        <f>IFERROR(__xludf.DUMMYFUNCTION("""COMPUTED_VALUE"""),"OK")</f>
        <v>OK</v>
      </c>
      <c r="IQ13" t="str">
        <f>IFERROR(__xludf.DUMMYFUNCTION("""COMPUTED_VALUE"""),"OK")</f>
        <v>OK</v>
      </c>
      <c r="IR13" t="str">
        <f>IFERROR(__xludf.DUMMYFUNCTION("""COMPUTED_VALUE"""),"OK")</f>
        <v>OK</v>
      </c>
      <c r="IS13" t="str">
        <f>IFERROR(__xludf.DUMMYFUNCTION("""COMPUTED_VALUE"""),"OK")</f>
        <v>OK</v>
      </c>
      <c r="IT13" t="str">
        <f>IFERROR(__xludf.DUMMYFUNCTION("""COMPUTED_VALUE"""),"OK")</f>
        <v>OK</v>
      </c>
      <c r="IU13" t="str">
        <f>IFERROR(__xludf.DUMMYFUNCTION("""COMPUTED_VALUE"""),"OK")</f>
        <v>OK</v>
      </c>
      <c r="IV13" t="str">
        <f>IFERROR(__xludf.DUMMYFUNCTION("""COMPUTED_VALUE"""),"TLE")</f>
        <v>TLE</v>
      </c>
      <c r="IW13" t="str">
        <f>IFERROR(__xludf.DUMMYFUNCTION("""COMPUTED_VALUE"""),"TLE")</f>
        <v>TLE</v>
      </c>
      <c r="IX13" t="str">
        <f>IFERROR(__xludf.DUMMYFUNCTION("""COMPUTED_VALUE"""),"TLE")</f>
        <v>TLE</v>
      </c>
      <c r="IY13" t="str">
        <f>IFERROR(__xludf.DUMMYFUNCTION("""COMPUTED_VALUE"""),"TLE")</f>
        <v>TLE</v>
      </c>
      <c r="IZ13" t="str">
        <f>IFERROR(__xludf.DUMMYFUNCTION("""COMPUTED_VALUE"""),"TLE")</f>
        <v>TLE</v>
      </c>
      <c r="JA13" t="str">
        <f>IFERROR(__xludf.DUMMYFUNCTION("""COMPUTED_VALUE"""),"TLE")</f>
        <v>TLE</v>
      </c>
      <c r="JB13" t="str">
        <f>IFERROR(__xludf.DUMMYFUNCTION("""COMPUTED_VALUE"""),"TLE")</f>
        <v>TLE</v>
      </c>
      <c r="JC13" t="str">
        <f>IFERROR(__xludf.DUMMYFUNCTION("""COMPUTED_VALUE"""),"TLE")</f>
        <v>TLE</v>
      </c>
      <c r="JD13" t="str">
        <f>IFERROR(__xludf.DUMMYFUNCTION("""COMPUTED_VALUE"""),"TLE")</f>
        <v>TLE</v>
      </c>
      <c r="JE13" t="str">
        <f>IFERROR(__xludf.DUMMYFUNCTION("""COMPUTED_VALUE"""),"TLE")</f>
        <v>TLE</v>
      </c>
      <c r="JF13" t="str">
        <f>IFERROR(__xludf.DUMMYFUNCTION("""COMPUTED_VALUE"""),"TLE")</f>
        <v>TLE</v>
      </c>
      <c r="JG13" t="str">
        <f>IFERROR(__xludf.DUMMYFUNCTION("""COMPUTED_VALUE"""),"TLE")</f>
        <v>TLE</v>
      </c>
      <c r="JH13" t="str">
        <f>IFERROR(__xludf.DUMMYFUNCTION("""COMPUTED_VALUE"""),"TLE")</f>
        <v>TLE</v>
      </c>
      <c r="JI13" t="str">
        <f>IFERROR(__xludf.DUMMYFUNCTION("""COMPUTED_VALUE"""),"TLE")</f>
        <v>TLE</v>
      </c>
      <c r="JJ13" t="str">
        <f>IFERROR(__xludf.DUMMYFUNCTION("""COMPUTED_VALUE"""),"TLE")</f>
        <v>TLE</v>
      </c>
      <c r="JK13" t="str">
        <f>IFERROR(__xludf.DUMMYFUNCTION("""COMPUTED_VALUE"""),"TLE")</f>
        <v>TLE</v>
      </c>
      <c r="JL13" t="str">
        <f>IFERROR(__xludf.DUMMYFUNCTION("""COMPUTED_VALUE"""),"x")</f>
        <v>x</v>
      </c>
      <c r="JM13" t="str">
        <f>IFERROR(__xludf.DUMMYFUNCTION("""COMPUTED_VALUE"""),"x")</f>
        <v>x</v>
      </c>
      <c r="JN13">
        <f>IFERROR(__xludf.DUMMYFUNCTION("""COMPUTED_VALUE"""),1.0)</f>
        <v>1</v>
      </c>
      <c r="JO13">
        <f>IFERROR(__xludf.DUMMYFUNCTION("""COMPUTED_VALUE"""),1.0)</f>
        <v>1</v>
      </c>
      <c r="JP13">
        <f>IFERROR(__xludf.DUMMYFUNCTION("""COMPUTED_VALUE"""),1.0)</f>
        <v>1</v>
      </c>
      <c r="JQ13">
        <f>IFERROR(__xludf.DUMMYFUNCTION("""COMPUTED_VALUE"""),1.0)</f>
        <v>1</v>
      </c>
      <c r="JR13">
        <f>IFERROR(__xludf.DUMMYFUNCTION("""COMPUTED_VALUE"""),1.0)</f>
        <v>1</v>
      </c>
      <c r="JS13">
        <f>IFERROR(__xludf.DUMMYFUNCTION("""COMPUTED_VALUE"""),1.0)</f>
        <v>1</v>
      </c>
      <c r="JT13">
        <f>IFERROR(__xludf.DUMMYFUNCTION("""COMPUTED_VALUE"""),1.0)</f>
        <v>1</v>
      </c>
      <c r="JU13">
        <f>IFERROR(__xludf.DUMMYFUNCTION("""COMPUTED_VALUE"""),1.0)</f>
        <v>1</v>
      </c>
      <c r="JV13">
        <f>IFERROR(__xludf.DUMMYFUNCTION("""COMPUTED_VALUE"""),1.0)</f>
        <v>1</v>
      </c>
      <c r="JW13">
        <f>IFERROR(__xludf.DUMMYFUNCTION("""COMPUTED_VALUE"""),1.0)</f>
        <v>1</v>
      </c>
      <c r="JX13">
        <f>IFERROR(__xludf.DUMMYFUNCTION("""COMPUTED_VALUE"""),1.0)</f>
        <v>1</v>
      </c>
      <c r="JY13">
        <f>IFERROR(__xludf.DUMMYFUNCTION("""COMPUTED_VALUE"""),1.0)</f>
        <v>1</v>
      </c>
      <c r="JZ13">
        <f>IFERROR(__xludf.DUMMYFUNCTION("""COMPUTED_VALUE"""),1.0)</f>
        <v>1</v>
      </c>
      <c r="KA13">
        <f>IFERROR(__xludf.DUMMYFUNCTION("""COMPUTED_VALUE"""),1.0)</f>
        <v>1</v>
      </c>
      <c r="KB13">
        <f>IFERROR(__xludf.DUMMYFUNCTION("""COMPUTED_VALUE"""),1.0)</f>
        <v>1</v>
      </c>
      <c r="KC13">
        <f>IFERROR(__xludf.DUMMYFUNCTION("""COMPUTED_VALUE"""),1.0)</f>
        <v>1</v>
      </c>
      <c r="KD13">
        <f>IFERROR(__xludf.DUMMYFUNCTION("""COMPUTED_VALUE"""),1.0)</f>
        <v>1</v>
      </c>
      <c r="KE13">
        <f>IFERROR(__xludf.DUMMYFUNCTION("""COMPUTED_VALUE"""),1.0)</f>
        <v>1</v>
      </c>
      <c r="KF13">
        <f>IFERROR(__xludf.DUMMYFUNCTION("""COMPUTED_VALUE"""),1.0)</f>
        <v>1</v>
      </c>
      <c r="KG13">
        <f>IFERROR(__xludf.DUMMYFUNCTION("""COMPUTED_VALUE"""),1.0)</f>
        <v>1</v>
      </c>
      <c r="KH13" t="str">
        <f>IFERROR(__xludf.DUMMYFUNCTION("""COMPUTED_VALUE"""),"x")</f>
        <v>x</v>
      </c>
      <c r="KI13">
        <f>IFERROR(__xludf.DUMMYFUNCTION("""COMPUTED_VALUE"""),1.0)</f>
        <v>1</v>
      </c>
      <c r="KJ13">
        <f>IFERROR(__xludf.DUMMYFUNCTION("""COMPUTED_VALUE"""),1.0)</f>
        <v>1</v>
      </c>
      <c r="KK13">
        <f>IFERROR(__xludf.DUMMYFUNCTION("""COMPUTED_VALUE"""),1.0)</f>
        <v>1</v>
      </c>
      <c r="KL13">
        <f>IFERROR(__xludf.DUMMYFUNCTION("""COMPUTED_VALUE"""),1.0)</f>
        <v>1</v>
      </c>
      <c r="KM13">
        <f>IFERROR(__xludf.DUMMYFUNCTION("""COMPUTED_VALUE"""),1.0)</f>
        <v>1</v>
      </c>
      <c r="KN13">
        <f>IFERROR(__xludf.DUMMYFUNCTION("""COMPUTED_VALUE"""),1.0)</f>
        <v>1</v>
      </c>
      <c r="KO13">
        <f>IFERROR(__xludf.DUMMYFUNCTION("""COMPUTED_VALUE"""),1.0)</f>
        <v>1</v>
      </c>
      <c r="KP13">
        <f>IFERROR(__xludf.DUMMYFUNCTION("""COMPUTED_VALUE"""),1.0)</f>
        <v>1</v>
      </c>
      <c r="KQ13">
        <f>IFERROR(__xludf.DUMMYFUNCTION("""COMPUTED_VALUE"""),0.0)</f>
        <v>0</v>
      </c>
      <c r="KR13">
        <f>IFERROR(__xludf.DUMMYFUNCTION("""COMPUTED_VALUE"""),0.0)</f>
        <v>0</v>
      </c>
      <c r="KS13">
        <f>IFERROR(__xludf.DUMMYFUNCTION("""COMPUTED_VALUE"""),0.0)</f>
        <v>0</v>
      </c>
      <c r="KT13">
        <f>IFERROR(__xludf.DUMMYFUNCTION("""COMPUTED_VALUE"""),0.0)</f>
        <v>0</v>
      </c>
      <c r="KU13">
        <f>IFERROR(__xludf.DUMMYFUNCTION("""COMPUTED_VALUE"""),0.0)</f>
        <v>0</v>
      </c>
      <c r="KV13">
        <f>IFERROR(__xludf.DUMMYFUNCTION("""COMPUTED_VALUE"""),0.0)</f>
        <v>0</v>
      </c>
      <c r="KW13">
        <f>IFERROR(__xludf.DUMMYFUNCTION("""COMPUTED_VALUE"""),0.0)</f>
        <v>0</v>
      </c>
      <c r="KX13">
        <f>IFERROR(__xludf.DUMMYFUNCTION("""COMPUTED_VALUE"""),0.0)</f>
        <v>0</v>
      </c>
      <c r="KY13">
        <f>IFERROR(__xludf.DUMMYFUNCTION("""COMPUTED_VALUE"""),0.0)</f>
        <v>0</v>
      </c>
      <c r="KZ13">
        <f>IFERROR(__xludf.DUMMYFUNCTION("""COMPUTED_VALUE"""),0.0)</f>
        <v>0</v>
      </c>
      <c r="LA13">
        <f>IFERROR(__xludf.DUMMYFUNCTION("""COMPUTED_VALUE"""),0.0)</f>
        <v>0</v>
      </c>
      <c r="LB13">
        <f>IFERROR(__xludf.DUMMYFUNCTION("""COMPUTED_VALUE"""),0.0)</f>
        <v>0</v>
      </c>
      <c r="LC13">
        <f>IFERROR(__xludf.DUMMYFUNCTION("""COMPUTED_VALUE"""),0.0)</f>
        <v>0</v>
      </c>
      <c r="LD13">
        <f>IFERROR(__xludf.DUMMYFUNCTION("""COMPUTED_VALUE"""),0.0)</f>
        <v>0</v>
      </c>
      <c r="LE13">
        <f>IFERROR(__xludf.DUMMYFUNCTION("""COMPUTED_VALUE"""),0.0)</f>
        <v>0</v>
      </c>
      <c r="LF13">
        <f>IFERROR(__xludf.DUMMYFUNCTION("""COMPUTED_VALUE"""),0.0)</f>
        <v>0</v>
      </c>
      <c r="LG13">
        <f>IFERROR(__xludf.DUMMYFUNCTION("""COMPUTED_VALUE"""),0.0)</f>
        <v>0</v>
      </c>
      <c r="LH13">
        <f>IFERROR(__xludf.DUMMYFUNCTION("""COMPUTED_VALUE"""),0.0)</f>
        <v>0</v>
      </c>
      <c r="LI13">
        <f>IFERROR(__xludf.DUMMYFUNCTION("""COMPUTED_VALUE"""),0.0)</f>
        <v>0</v>
      </c>
      <c r="LJ13">
        <f>IFERROR(__xludf.DUMMYFUNCTION("""COMPUTED_VALUE"""),0.0)</f>
        <v>0</v>
      </c>
      <c r="LK13">
        <f>IFERROR(__xludf.DUMMYFUNCTION("""COMPUTED_VALUE"""),0.0)</f>
        <v>0</v>
      </c>
      <c r="LL13">
        <f>IFERROR(__xludf.DUMMYFUNCTION("""COMPUTED_VALUE"""),0.0)</f>
        <v>0</v>
      </c>
      <c r="LM13">
        <f>IFERROR(__xludf.DUMMYFUNCTION("""COMPUTED_VALUE"""),0.0)</f>
        <v>0</v>
      </c>
      <c r="LN13">
        <f>IFERROR(__xludf.DUMMYFUNCTION("""COMPUTED_VALUE"""),0.0)</f>
        <v>0</v>
      </c>
      <c r="LO13">
        <f>IFERROR(__xludf.DUMMYFUNCTION("""COMPUTED_VALUE"""),0.0)</f>
        <v>0</v>
      </c>
      <c r="LP13">
        <f>IFERROR(__xludf.DUMMYFUNCTION("""COMPUTED_VALUE"""),0.0)</f>
        <v>0</v>
      </c>
      <c r="LQ13">
        <f>IFERROR(__xludf.DUMMYFUNCTION("""COMPUTED_VALUE"""),0.0)</f>
        <v>0</v>
      </c>
      <c r="LR13">
        <f>IFERROR(__xludf.DUMMYFUNCTION("""COMPUTED_VALUE"""),0.0)</f>
        <v>0</v>
      </c>
      <c r="LS13">
        <f>IFERROR(__xludf.DUMMYFUNCTION("""COMPUTED_VALUE"""),0.0)</f>
        <v>0</v>
      </c>
      <c r="LT13">
        <f>IFERROR(__xludf.DUMMYFUNCTION("""COMPUTED_VALUE"""),0.0)</f>
        <v>0</v>
      </c>
      <c r="LU13">
        <f>IFERROR(__xludf.DUMMYFUNCTION("""COMPUTED_VALUE"""),0.0)</f>
        <v>0</v>
      </c>
      <c r="LV13">
        <f>IFERROR(__xludf.DUMMYFUNCTION("""COMPUTED_VALUE"""),0.0)</f>
        <v>0</v>
      </c>
      <c r="LW13">
        <f>IFERROR(__xludf.DUMMYFUNCTION("""COMPUTED_VALUE"""),0.0)</f>
        <v>0</v>
      </c>
      <c r="LX13">
        <f>IFERROR(__xludf.DUMMYFUNCTION("""COMPUTED_VALUE"""),0.0)</f>
        <v>0</v>
      </c>
      <c r="LY13">
        <f>IFERROR(__xludf.DUMMYFUNCTION("""COMPUTED_VALUE"""),0.0)</f>
        <v>0</v>
      </c>
      <c r="LZ13">
        <f>IFERROR(__xludf.DUMMYFUNCTION("""COMPUTED_VALUE"""),0.0)</f>
        <v>0</v>
      </c>
      <c r="MA13">
        <f>IFERROR(__xludf.DUMMYFUNCTION("""COMPUTED_VALUE"""),0.0)</f>
        <v>0</v>
      </c>
      <c r="MB13">
        <f>IFERROR(__xludf.DUMMYFUNCTION("""COMPUTED_VALUE"""),0.0)</f>
        <v>0</v>
      </c>
      <c r="MC13">
        <f>IFERROR(__xludf.DUMMYFUNCTION("""COMPUTED_VALUE"""),0.0)</f>
        <v>0</v>
      </c>
      <c r="MD13">
        <f>IFERROR(__xludf.DUMMYFUNCTION("""COMPUTED_VALUE"""),0.0)</f>
        <v>0</v>
      </c>
      <c r="ME13">
        <f>IFERROR(__xludf.DUMMYFUNCTION("""COMPUTED_VALUE"""),0.0)</f>
        <v>0</v>
      </c>
      <c r="MF13">
        <f>IFERROR(__xludf.DUMMYFUNCTION("""COMPUTED_VALUE"""),0.0)</f>
        <v>0</v>
      </c>
      <c r="MG13">
        <f>IFERROR(__xludf.DUMMYFUNCTION("""COMPUTED_VALUE"""),0.0)</f>
        <v>0</v>
      </c>
      <c r="MH13">
        <f>IFERROR(__xludf.DUMMYFUNCTION("""COMPUTED_VALUE"""),0.0)</f>
        <v>0</v>
      </c>
      <c r="MI13">
        <f>IFERROR(__xludf.DUMMYFUNCTION("""COMPUTED_VALUE"""),0.0)</f>
        <v>0</v>
      </c>
      <c r="MJ13">
        <f>IFERROR(__xludf.DUMMYFUNCTION("""COMPUTED_VALUE"""),0.0)</f>
        <v>0</v>
      </c>
      <c r="MK13">
        <f>IFERROR(__xludf.DUMMYFUNCTION("""COMPUTED_VALUE"""),0.0)</f>
        <v>0</v>
      </c>
      <c r="ML13">
        <f>IFERROR(__xludf.DUMMYFUNCTION("""COMPUTED_VALUE"""),0.0)</f>
        <v>0</v>
      </c>
      <c r="MM13">
        <f>IFERROR(__xludf.DUMMYFUNCTION("""COMPUTED_VALUE"""),0.0)</f>
        <v>0</v>
      </c>
      <c r="MN13">
        <f>IFERROR(__xludf.DUMMYFUNCTION("""COMPUTED_VALUE"""),0.0)</f>
        <v>0</v>
      </c>
      <c r="MO13">
        <f>IFERROR(__xludf.DUMMYFUNCTION("""COMPUTED_VALUE"""),0.0)</f>
        <v>0</v>
      </c>
      <c r="MP13">
        <f>IFERROR(__xludf.DUMMYFUNCTION("""COMPUTED_VALUE"""),0.0)</f>
        <v>0</v>
      </c>
      <c r="MQ13">
        <f>IFERROR(__xludf.DUMMYFUNCTION("""COMPUTED_VALUE"""),0.0)</f>
        <v>0</v>
      </c>
      <c r="MR13" t="str">
        <f>IFERROR(__xludf.DUMMYFUNCTION("""COMPUTED_VALUE"""),"x")</f>
        <v>x</v>
      </c>
      <c r="MS13">
        <f>IFERROR(__xludf.DUMMYFUNCTION("""COMPUTED_VALUE"""),0.0)</f>
        <v>0</v>
      </c>
      <c r="MT13">
        <f>IFERROR(__xludf.DUMMYFUNCTION("""COMPUTED_VALUE"""),0.0)</f>
        <v>0</v>
      </c>
      <c r="MU13">
        <f>IFERROR(__xludf.DUMMYFUNCTION("""COMPUTED_VALUE"""),0.0)</f>
        <v>0</v>
      </c>
      <c r="MV13">
        <f>IFERROR(__xludf.DUMMYFUNCTION("""COMPUTED_VALUE"""),1.0)</f>
        <v>1</v>
      </c>
      <c r="MW13">
        <f>IFERROR(__xludf.DUMMYFUNCTION("""COMPUTED_VALUE"""),0.0)</f>
        <v>0</v>
      </c>
      <c r="MX13">
        <f>IFERROR(__xludf.DUMMYFUNCTION("""COMPUTED_VALUE"""),1.0)</f>
        <v>1</v>
      </c>
      <c r="MY13">
        <f>IFERROR(__xludf.DUMMYFUNCTION("""COMPUTED_VALUE"""),0.0)</f>
        <v>0</v>
      </c>
      <c r="MZ13">
        <f>IFERROR(__xludf.DUMMYFUNCTION("""COMPUTED_VALUE"""),1.0)</f>
        <v>1</v>
      </c>
      <c r="NA13">
        <f>IFERROR(__xludf.DUMMYFUNCTION("""COMPUTED_VALUE"""),1.0)</f>
        <v>1</v>
      </c>
      <c r="NB13">
        <f>IFERROR(__xludf.DUMMYFUNCTION("""COMPUTED_VALUE"""),0.0)</f>
        <v>0</v>
      </c>
      <c r="NC13">
        <f>IFERROR(__xludf.DUMMYFUNCTION("""COMPUTED_VALUE"""),0.0)</f>
        <v>0</v>
      </c>
      <c r="ND13">
        <f>IFERROR(__xludf.DUMMYFUNCTION("""COMPUTED_VALUE"""),0.0)</f>
        <v>0</v>
      </c>
      <c r="NE13">
        <f>IFERROR(__xludf.DUMMYFUNCTION("""COMPUTED_VALUE"""),0.0)</f>
        <v>0</v>
      </c>
      <c r="NF13">
        <f>IFERROR(__xludf.DUMMYFUNCTION("""COMPUTED_VALUE"""),0.0)</f>
        <v>0</v>
      </c>
      <c r="NG13">
        <f>IFERROR(__xludf.DUMMYFUNCTION("""COMPUTED_VALUE"""),0.0)</f>
        <v>0</v>
      </c>
      <c r="NH13">
        <f>IFERROR(__xludf.DUMMYFUNCTION("""COMPUTED_VALUE"""),1.0)</f>
        <v>1</v>
      </c>
      <c r="NI13">
        <f>IFERROR(__xludf.DUMMYFUNCTION("""COMPUTED_VALUE"""),0.0)</f>
        <v>0</v>
      </c>
      <c r="NJ13">
        <f>IFERROR(__xludf.DUMMYFUNCTION("""COMPUTED_VALUE"""),1.0)</f>
        <v>1</v>
      </c>
      <c r="NK13">
        <f>IFERROR(__xludf.DUMMYFUNCTION("""COMPUTED_VALUE"""),0.0)</f>
        <v>0</v>
      </c>
      <c r="NL13">
        <f>IFERROR(__xludf.DUMMYFUNCTION("""COMPUTED_VALUE"""),0.0)</f>
        <v>0</v>
      </c>
      <c r="NM13">
        <f>IFERROR(__xludf.DUMMYFUNCTION("""COMPUTED_VALUE"""),0.0)</f>
        <v>0</v>
      </c>
      <c r="NN13">
        <f>IFERROR(__xludf.DUMMYFUNCTION("""COMPUTED_VALUE"""),1.0)</f>
        <v>1</v>
      </c>
      <c r="NO13">
        <f>IFERROR(__xludf.DUMMYFUNCTION("""COMPUTED_VALUE"""),1.0)</f>
        <v>1</v>
      </c>
      <c r="NP13">
        <f>IFERROR(__xludf.DUMMYFUNCTION("""COMPUTED_VALUE"""),0.0)</f>
        <v>0</v>
      </c>
      <c r="NQ13">
        <f>IFERROR(__xludf.DUMMYFUNCTION("""COMPUTED_VALUE"""),0.0)</f>
        <v>0</v>
      </c>
      <c r="NR13">
        <f>IFERROR(__xludf.DUMMYFUNCTION("""COMPUTED_VALUE"""),0.0)</f>
        <v>0</v>
      </c>
      <c r="NS13">
        <f>IFERROR(__xludf.DUMMYFUNCTION("""COMPUTED_VALUE"""),0.0)</f>
        <v>0</v>
      </c>
      <c r="NT13">
        <f>IFERROR(__xludf.DUMMYFUNCTION("""COMPUTED_VALUE"""),0.0)</f>
        <v>0</v>
      </c>
      <c r="NU13">
        <f>IFERROR(__xludf.DUMMYFUNCTION("""COMPUTED_VALUE"""),0.0)</f>
        <v>0</v>
      </c>
      <c r="NV13">
        <f>IFERROR(__xludf.DUMMYFUNCTION("""COMPUTED_VALUE"""),0.0)</f>
        <v>0</v>
      </c>
      <c r="NW13">
        <f>IFERROR(__xludf.DUMMYFUNCTION("""COMPUTED_VALUE"""),0.0)</f>
        <v>0</v>
      </c>
      <c r="NX13">
        <f>IFERROR(__xludf.DUMMYFUNCTION("""COMPUTED_VALUE"""),0.0)</f>
        <v>0</v>
      </c>
      <c r="NY13">
        <f>IFERROR(__xludf.DUMMYFUNCTION("""COMPUTED_VALUE"""),0.0)</f>
        <v>0</v>
      </c>
      <c r="NZ13">
        <f>IFERROR(__xludf.DUMMYFUNCTION("""COMPUTED_VALUE"""),0.0)</f>
        <v>0</v>
      </c>
      <c r="OA13">
        <f>IFERROR(__xludf.DUMMYFUNCTION("""COMPUTED_VALUE"""),0.0)</f>
        <v>0</v>
      </c>
      <c r="OB13">
        <f>IFERROR(__xludf.DUMMYFUNCTION("""COMPUTED_VALUE"""),0.0)</f>
        <v>0</v>
      </c>
      <c r="OC13">
        <f>IFERROR(__xludf.DUMMYFUNCTION("""COMPUTED_VALUE"""),0.0)</f>
        <v>0</v>
      </c>
      <c r="OD13">
        <f>IFERROR(__xludf.DUMMYFUNCTION("""COMPUTED_VALUE"""),0.0)</f>
        <v>0</v>
      </c>
      <c r="OE13">
        <f>IFERROR(__xludf.DUMMYFUNCTION("""COMPUTED_VALUE"""),0.0)</f>
        <v>0</v>
      </c>
      <c r="OF13">
        <f>IFERROR(__xludf.DUMMYFUNCTION("""COMPUTED_VALUE"""),0.0)</f>
        <v>0</v>
      </c>
      <c r="OG13">
        <f>IFERROR(__xludf.DUMMYFUNCTION("""COMPUTED_VALUE"""),0.0)</f>
        <v>0</v>
      </c>
      <c r="OH13">
        <f>IFERROR(__xludf.DUMMYFUNCTION("""COMPUTED_VALUE"""),0.0)</f>
        <v>0</v>
      </c>
      <c r="OI13">
        <f>IFERROR(__xludf.DUMMYFUNCTION("""COMPUTED_VALUE"""),0.0)</f>
        <v>0</v>
      </c>
      <c r="OJ13">
        <f>IFERROR(__xludf.DUMMYFUNCTION("""COMPUTED_VALUE"""),0.0)</f>
        <v>0</v>
      </c>
      <c r="OK13">
        <f>IFERROR(__xludf.DUMMYFUNCTION("""COMPUTED_VALUE"""),0.0)</f>
        <v>0</v>
      </c>
      <c r="OL13">
        <f>IFERROR(__xludf.DUMMYFUNCTION("""COMPUTED_VALUE"""),0.0)</f>
        <v>0</v>
      </c>
      <c r="OM13">
        <f>IFERROR(__xludf.DUMMYFUNCTION("""COMPUTED_VALUE"""),0.0)</f>
        <v>0</v>
      </c>
      <c r="ON13">
        <f>IFERROR(__xludf.DUMMYFUNCTION("""COMPUTED_VALUE"""),0.0)</f>
        <v>0</v>
      </c>
      <c r="OO13">
        <f>IFERROR(__xludf.DUMMYFUNCTION("""COMPUTED_VALUE"""),0.0)</f>
        <v>0</v>
      </c>
      <c r="OP13">
        <f>IFERROR(__xludf.DUMMYFUNCTION("""COMPUTED_VALUE"""),0.0)</f>
        <v>0</v>
      </c>
      <c r="OQ13">
        <f>IFERROR(__xludf.DUMMYFUNCTION("""COMPUTED_VALUE"""),0.0)</f>
        <v>0</v>
      </c>
      <c r="OR13">
        <f>IFERROR(__xludf.DUMMYFUNCTION("""COMPUTED_VALUE"""),0.0)</f>
        <v>0</v>
      </c>
      <c r="OS13">
        <f>IFERROR(__xludf.DUMMYFUNCTION("""COMPUTED_VALUE"""),0.0)</f>
        <v>0</v>
      </c>
      <c r="OT13">
        <f>IFERROR(__xludf.DUMMYFUNCTION("""COMPUTED_VALUE"""),0.0)</f>
        <v>0</v>
      </c>
      <c r="OU13">
        <f>IFERROR(__xludf.DUMMYFUNCTION("""COMPUTED_VALUE"""),1.0)</f>
        <v>1</v>
      </c>
      <c r="OV13">
        <f>IFERROR(__xludf.DUMMYFUNCTION("""COMPUTED_VALUE"""),0.0)</f>
        <v>0</v>
      </c>
      <c r="OW13">
        <f>IFERROR(__xludf.DUMMYFUNCTION("""COMPUTED_VALUE"""),0.0)</f>
        <v>0</v>
      </c>
      <c r="OX13">
        <f>IFERROR(__xludf.DUMMYFUNCTION("""COMPUTED_VALUE"""),0.0)</f>
        <v>0</v>
      </c>
      <c r="OY13" t="str">
        <f>IFERROR(__xludf.DUMMYFUNCTION("""COMPUTED_VALUE"""),"x")</f>
        <v>x</v>
      </c>
      <c r="OZ13">
        <f>IFERROR(__xludf.DUMMYFUNCTION("""COMPUTED_VALUE"""),25.0)</f>
        <v>25</v>
      </c>
      <c r="PA13">
        <f>IFERROR(__xludf.DUMMYFUNCTION("""COMPUTED_VALUE"""),0.0)</f>
        <v>0</v>
      </c>
      <c r="PB13">
        <f>IFERROR(__xludf.DUMMYFUNCTION("""COMPUTED_VALUE"""),0.0)</f>
        <v>0</v>
      </c>
      <c r="PC13">
        <f>IFERROR(__xludf.DUMMYFUNCTION("""COMPUTED_VALUE"""),0.0)</f>
        <v>0</v>
      </c>
      <c r="PD13" t="str">
        <f>IFERROR(__xludf.DUMMYFUNCTION("""COMPUTED_VALUE"""),"x")</f>
        <v>x</v>
      </c>
      <c r="PE13">
        <f>IFERROR(__xludf.DUMMYFUNCTION("""COMPUTED_VALUE"""),0.0)</f>
        <v>0</v>
      </c>
      <c r="PF13">
        <f>IFERROR(__xludf.DUMMYFUNCTION("""COMPUTED_VALUE"""),1.0)</f>
        <v>1</v>
      </c>
      <c r="PG13">
        <f>IFERROR(__xludf.DUMMYFUNCTION("""COMPUTED_VALUE"""),0.0)</f>
        <v>0</v>
      </c>
      <c r="PH13">
        <f>IFERROR(__xludf.DUMMYFUNCTION("""COMPUTED_VALUE"""),0.0)</f>
        <v>0</v>
      </c>
      <c r="PI13">
        <f>IFERROR(__xludf.DUMMYFUNCTION("""COMPUTED_VALUE"""),0.0)</f>
        <v>0</v>
      </c>
      <c r="PJ13">
        <f>IFERROR(__xludf.DUMMYFUNCTION("""COMPUTED_VALUE"""),1.0)</f>
        <v>1</v>
      </c>
      <c r="PK13">
        <f>IFERROR(__xludf.DUMMYFUNCTION("""COMPUTED_VALUE"""),1.0)</f>
        <v>1</v>
      </c>
      <c r="PL13">
        <f>IFERROR(__xludf.DUMMYFUNCTION("""COMPUTED_VALUE"""),1.0)</f>
        <v>1</v>
      </c>
      <c r="PM13">
        <f>IFERROR(__xludf.DUMMYFUNCTION("""COMPUTED_VALUE"""),0.0)</f>
        <v>0</v>
      </c>
      <c r="PN13">
        <f>IFERROR(__xludf.DUMMYFUNCTION("""COMPUTED_VALUE"""),0.0)</f>
        <v>0</v>
      </c>
      <c r="PO13">
        <f>IFERROR(__xludf.DUMMYFUNCTION("""COMPUTED_VALUE"""),1.0)</f>
        <v>1</v>
      </c>
      <c r="PP13">
        <f>IFERROR(__xludf.DUMMYFUNCTION("""COMPUTED_VALUE"""),0.0)</f>
        <v>0</v>
      </c>
      <c r="PQ13">
        <f>IFERROR(__xludf.DUMMYFUNCTION("""COMPUTED_VALUE"""),0.0)</f>
        <v>0</v>
      </c>
      <c r="PR13">
        <f>IFERROR(__xludf.DUMMYFUNCTION("""COMPUTED_VALUE"""),0.0)</f>
        <v>0</v>
      </c>
      <c r="PS13">
        <f>IFERROR(__xludf.DUMMYFUNCTION("""COMPUTED_VALUE"""),0.0)</f>
        <v>0</v>
      </c>
      <c r="PT13">
        <f>IFERROR(__xludf.DUMMYFUNCTION("""COMPUTED_VALUE"""),0.0)</f>
        <v>0</v>
      </c>
      <c r="PU13">
        <f>IFERROR(__xludf.DUMMYFUNCTION("""COMPUTED_VALUE"""),0.0)</f>
        <v>0</v>
      </c>
      <c r="PV13">
        <f>IFERROR(__xludf.DUMMYFUNCTION("""COMPUTED_VALUE"""),0.0)</f>
        <v>0</v>
      </c>
      <c r="PW13">
        <f>IFERROR(__xludf.DUMMYFUNCTION("""COMPUTED_VALUE"""),0.0)</f>
        <v>0</v>
      </c>
      <c r="PX13">
        <f>IFERROR(__xludf.DUMMYFUNCTION("""COMPUTED_VALUE"""),0.0)</f>
        <v>0</v>
      </c>
      <c r="PY13">
        <f>IFERROR(__xludf.DUMMYFUNCTION("""COMPUTED_VALUE"""),0.0)</f>
        <v>0</v>
      </c>
      <c r="PZ13">
        <f>IFERROR(__xludf.DUMMYFUNCTION("""COMPUTED_VALUE"""),0.0)</f>
        <v>0</v>
      </c>
      <c r="QA13">
        <f>IFERROR(__xludf.DUMMYFUNCTION("""COMPUTED_VALUE"""),0.0)</f>
        <v>0</v>
      </c>
      <c r="QB13">
        <f>IFERROR(__xludf.DUMMYFUNCTION("""COMPUTED_VALUE"""),0.0)</f>
        <v>0</v>
      </c>
      <c r="QC13">
        <f>IFERROR(__xludf.DUMMYFUNCTION("""COMPUTED_VALUE"""),0.0)</f>
        <v>0</v>
      </c>
      <c r="QD13">
        <f>IFERROR(__xludf.DUMMYFUNCTION("""COMPUTED_VALUE"""),0.0)</f>
        <v>0</v>
      </c>
      <c r="QE13">
        <f>IFERROR(__xludf.DUMMYFUNCTION("""COMPUTED_VALUE"""),0.0)</f>
        <v>0</v>
      </c>
      <c r="QF13">
        <f>IFERROR(__xludf.DUMMYFUNCTION("""COMPUTED_VALUE"""),0.0)</f>
        <v>0</v>
      </c>
      <c r="QG13">
        <f>IFERROR(__xludf.DUMMYFUNCTION("""COMPUTED_VALUE"""),0.0)</f>
        <v>0</v>
      </c>
      <c r="QH13">
        <f>IFERROR(__xludf.DUMMYFUNCTION("""COMPUTED_VALUE"""),0.0)</f>
        <v>0</v>
      </c>
      <c r="QI13">
        <f>IFERROR(__xludf.DUMMYFUNCTION("""COMPUTED_VALUE"""),0.0)</f>
        <v>0</v>
      </c>
      <c r="QJ13">
        <f>IFERROR(__xludf.DUMMYFUNCTION("""COMPUTED_VALUE"""),0.0)</f>
        <v>0</v>
      </c>
      <c r="QK13">
        <f>IFERROR(__xludf.DUMMYFUNCTION("""COMPUTED_VALUE"""),0.0)</f>
        <v>0</v>
      </c>
      <c r="QL13">
        <f>IFERROR(__xludf.DUMMYFUNCTION("""COMPUTED_VALUE"""),0.0)</f>
        <v>0</v>
      </c>
      <c r="QM13">
        <f>IFERROR(__xludf.DUMMYFUNCTION("""COMPUTED_VALUE"""),0.0)</f>
        <v>0</v>
      </c>
      <c r="QN13">
        <f>IFERROR(__xludf.DUMMYFUNCTION("""COMPUTED_VALUE"""),0.0)</f>
        <v>0</v>
      </c>
      <c r="QO13">
        <f>IFERROR(__xludf.DUMMYFUNCTION("""COMPUTED_VALUE"""),0.0)</f>
        <v>0</v>
      </c>
      <c r="QP13">
        <f>IFERROR(__xludf.DUMMYFUNCTION("""COMPUTED_VALUE"""),0.0)</f>
        <v>0</v>
      </c>
      <c r="QQ13">
        <f>IFERROR(__xludf.DUMMYFUNCTION("""COMPUTED_VALUE"""),0.0)</f>
        <v>0</v>
      </c>
      <c r="QR13">
        <f>IFERROR(__xludf.DUMMYFUNCTION("""COMPUTED_VALUE"""),0.0)</f>
        <v>0</v>
      </c>
      <c r="QS13">
        <f>IFERROR(__xludf.DUMMYFUNCTION("""COMPUTED_VALUE"""),0.0)</f>
        <v>0</v>
      </c>
      <c r="QT13">
        <f>IFERROR(__xludf.DUMMYFUNCTION("""COMPUTED_VALUE"""),0.0)</f>
        <v>0</v>
      </c>
      <c r="QU13">
        <f>IFERROR(__xludf.DUMMYFUNCTION("""COMPUTED_VALUE"""),0.0)</f>
        <v>0</v>
      </c>
      <c r="QV13">
        <f>IFERROR(__xludf.DUMMYFUNCTION("""COMPUTED_VALUE"""),0.0)</f>
        <v>0</v>
      </c>
      <c r="QW13">
        <f>IFERROR(__xludf.DUMMYFUNCTION("""COMPUTED_VALUE"""),0.0)</f>
        <v>0</v>
      </c>
      <c r="QX13">
        <f>IFERROR(__xludf.DUMMYFUNCTION("""COMPUTED_VALUE"""),0.0)</f>
        <v>0</v>
      </c>
      <c r="QY13">
        <f>IFERROR(__xludf.DUMMYFUNCTION("""COMPUTED_VALUE"""),0.0)</f>
        <v>0</v>
      </c>
      <c r="QZ13">
        <f>IFERROR(__xludf.DUMMYFUNCTION("""COMPUTED_VALUE"""),0.0)</f>
        <v>0</v>
      </c>
      <c r="RA13">
        <f>IFERROR(__xludf.DUMMYFUNCTION("""COMPUTED_VALUE"""),0.0)</f>
        <v>0</v>
      </c>
      <c r="RB13">
        <f>IFERROR(__xludf.DUMMYFUNCTION("""COMPUTED_VALUE"""),0.0)</f>
        <v>0</v>
      </c>
      <c r="RC13">
        <f>IFERROR(__xludf.DUMMYFUNCTION("""COMPUTED_VALUE"""),0.0)</f>
        <v>0</v>
      </c>
      <c r="RD13">
        <f>IFERROR(__xludf.DUMMYFUNCTION("""COMPUTED_VALUE"""),0.0)</f>
        <v>0</v>
      </c>
      <c r="RE13">
        <f>IFERROR(__xludf.DUMMYFUNCTION("""COMPUTED_VALUE"""),0.0)</f>
        <v>0</v>
      </c>
      <c r="RF13">
        <f>IFERROR(__xludf.DUMMYFUNCTION("""COMPUTED_VALUE"""),0.0)</f>
        <v>0</v>
      </c>
      <c r="RG13">
        <f>IFERROR(__xludf.DUMMYFUNCTION("""COMPUTED_VALUE"""),0.0)</f>
        <v>0</v>
      </c>
      <c r="RH13">
        <f>IFERROR(__xludf.DUMMYFUNCTION("""COMPUTED_VALUE"""),0.0)</f>
        <v>0</v>
      </c>
      <c r="RI13">
        <f>IFERROR(__xludf.DUMMYFUNCTION("""COMPUTED_VALUE"""),0.0)</f>
        <v>0</v>
      </c>
      <c r="RJ13" t="str">
        <f>IFERROR(__xludf.DUMMYFUNCTION("""COMPUTED_VALUE"""),"x")</f>
        <v>x</v>
      </c>
      <c r="RK13">
        <f>IFERROR(__xludf.DUMMYFUNCTION("""COMPUTED_VALUE"""),1.0)</f>
        <v>1</v>
      </c>
      <c r="RL13">
        <f>IFERROR(__xludf.DUMMYFUNCTION("""COMPUTED_VALUE"""),1.0)</f>
        <v>1</v>
      </c>
      <c r="RM13">
        <f>IFERROR(__xludf.DUMMYFUNCTION("""COMPUTED_VALUE"""),1.0)</f>
        <v>1</v>
      </c>
      <c r="RN13">
        <f>IFERROR(__xludf.DUMMYFUNCTION("""COMPUTED_VALUE"""),1.0)</f>
        <v>1</v>
      </c>
      <c r="RO13">
        <f>IFERROR(__xludf.DUMMYFUNCTION("""COMPUTED_VALUE"""),1.0)</f>
        <v>1</v>
      </c>
      <c r="RP13">
        <f>IFERROR(__xludf.DUMMYFUNCTION("""COMPUTED_VALUE"""),1.0)</f>
        <v>1</v>
      </c>
      <c r="RQ13">
        <f>IFERROR(__xludf.DUMMYFUNCTION("""COMPUTED_VALUE"""),1.0)</f>
        <v>1</v>
      </c>
      <c r="RR13">
        <f>IFERROR(__xludf.DUMMYFUNCTION("""COMPUTED_VALUE"""),1.0)</f>
        <v>1</v>
      </c>
      <c r="RS13">
        <f>IFERROR(__xludf.DUMMYFUNCTION("""COMPUTED_VALUE"""),1.0)</f>
        <v>1</v>
      </c>
      <c r="RT13">
        <f>IFERROR(__xludf.DUMMYFUNCTION("""COMPUTED_VALUE"""),1.0)</f>
        <v>1</v>
      </c>
      <c r="RU13">
        <f>IFERROR(__xludf.DUMMYFUNCTION("""COMPUTED_VALUE"""),1.0)</f>
        <v>1</v>
      </c>
      <c r="RV13">
        <f>IFERROR(__xludf.DUMMYFUNCTION("""COMPUTED_VALUE"""),1.0)</f>
        <v>1</v>
      </c>
      <c r="RW13">
        <f>IFERROR(__xludf.DUMMYFUNCTION("""COMPUTED_VALUE"""),1.0)</f>
        <v>1</v>
      </c>
      <c r="RX13">
        <f>IFERROR(__xludf.DUMMYFUNCTION("""COMPUTED_VALUE"""),1.0)</f>
        <v>1</v>
      </c>
      <c r="RY13">
        <f>IFERROR(__xludf.DUMMYFUNCTION("""COMPUTED_VALUE"""),1.0)</f>
        <v>1</v>
      </c>
      <c r="RZ13">
        <f>IFERROR(__xludf.DUMMYFUNCTION("""COMPUTED_VALUE"""),1.0)</f>
        <v>1</v>
      </c>
      <c r="SA13">
        <f>IFERROR(__xludf.DUMMYFUNCTION("""COMPUTED_VALUE"""),1.0)</f>
        <v>1</v>
      </c>
      <c r="SB13">
        <f>IFERROR(__xludf.DUMMYFUNCTION("""COMPUTED_VALUE"""),1.0)</f>
        <v>1</v>
      </c>
      <c r="SC13">
        <f>IFERROR(__xludf.DUMMYFUNCTION("""COMPUTED_VALUE"""),1.0)</f>
        <v>1</v>
      </c>
      <c r="SD13">
        <f>IFERROR(__xludf.DUMMYFUNCTION("""COMPUTED_VALUE"""),1.0)</f>
        <v>1</v>
      </c>
      <c r="SE13">
        <f>IFERROR(__xludf.DUMMYFUNCTION("""COMPUTED_VALUE"""),1.0)</f>
        <v>1</v>
      </c>
      <c r="SF13">
        <f>IFERROR(__xludf.DUMMYFUNCTION("""COMPUTED_VALUE"""),1.0)</f>
        <v>1</v>
      </c>
      <c r="SG13">
        <f>IFERROR(__xludf.DUMMYFUNCTION("""COMPUTED_VALUE"""),1.0)</f>
        <v>1</v>
      </c>
      <c r="SH13">
        <f>IFERROR(__xludf.DUMMYFUNCTION("""COMPUTED_VALUE"""),1.0)</f>
        <v>1</v>
      </c>
      <c r="SI13">
        <f>IFERROR(__xludf.DUMMYFUNCTION("""COMPUTED_VALUE"""),1.0)</f>
        <v>1</v>
      </c>
      <c r="SJ13">
        <f>IFERROR(__xludf.DUMMYFUNCTION("""COMPUTED_VALUE"""),1.0)</f>
        <v>1</v>
      </c>
      <c r="SK13">
        <f>IFERROR(__xludf.DUMMYFUNCTION("""COMPUTED_VALUE"""),1.0)</f>
        <v>1</v>
      </c>
      <c r="SL13">
        <f>IFERROR(__xludf.DUMMYFUNCTION("""COMPUTED_VALUE"""),1.0)</f>
        <v>1</v>
      </c>
      <c r="SM13">
        <f>IFERROR(__xludf.DUMMYFUNCTION("""COMPUTED_VALUE"""),1.0)</f>
        <v>1</v>
      </c>
      <c r="SN13">
        <f>IFERROR(__xludf.DUMMYFUNCTION("""COMPUTED_VALUE"""),0.0)</f>
        <v>0</v>
      </c>
      <c r="SO13">
        <f>IFERROR(__xludf.DUMMYFUNCTION("""COMPUTED_VALUE"""),0.0)</f>
        <v>0</v>
      </c>
      <c r="SP13">
        <f>IFERROR(__xludf.DUMMYFUNCTION("""COMPUTED_VALUE"""),0.0)</f>
        <v>0</v>
      </c>
      <c r="SQ13">
        <f>IFERROR(__xludf.DUMMYFUNCTION("""COMPUTED_VALUE"""),0.0)</f>
        <v>0</v>
      </c>
      <c r="SR13">
        <f>IFERROR(__xludf.DUMMYFUNCTION("""COMPUTED_VALUE"""),0.0)</f>
        <v>0</v>
      </c>
      <c r="SS13">
        <f>IFERROR(__xludf.DUMMYFUNCTION("""COMPUTED_VALUE"""),0.0)</f>
        <v>0</v>
      </c>
      <c r="ST13">
        <f>IFERROR(__xludf.DUMMYFUNCTION("""COMPUTED_VALUE"""),0.0)</f>
        <v>0</v>
      </c>
      <c r="SU13">
        <f>IFERROR(__xludf.DUMMYFUNCTION("""COMPUTED_VALUE"""),0.0)</f>
        <v>0</v>
      </c>
      <c r="SV13">
        <f>IFERROR(__xludf.DUMMYFUNCTION("""COMPUTED_VALUE"""),0.0)</f>
        <v>0</v>
      </c>
      <c r="SW13">
        <f>IFERROR(__xludf.DUMMYFUNCTION("""COMPUTED_VALUE"""),0.0)</f>
        <v>0</v>
      </c>
      <c r="SX13">
        <f>IFERROR(__xludf.DUMMYFUNCTION("""COMPUTED_VALUE"""),0.0)</f>
        <v>0</v>
      </c>
      <c r="SY13">
        <f>IFERROR(__xludf.DUMMYFUNCTION("""COMPUTED_VALUE"""),0.0)</f>
        <v>0</v>
      </c>
      <c r="SZ13">
        <f>IFERROR(__xludf.DUMMYFUNCTION("""COMPUTED_VALUE"""),0.0)</f>
        <v>0</v>
      </c>
      <c r="TA13">
        <f>IFERROR(__xludf.DUMMYFUNCTION("""COMPUTED_VALUE"""),0.0)</f>
        <v>0</v>
      </c>
      <c r="TB13">
        <f>IFERROR(__xludf.DUMMYFUNCTION("""COMPUTED_VALUE"""),0.0)</f>
        <v>0</v>
      </c>
      <c r="TC13">
        <f>IFERROR(__xludf.DUMMYFUNCTION("""COMPUTED_VALUE"""),0.0)</f>
        <v>0</v>
      </c>
    </row>
    <row r="14">
      <c r="A14">
        <f>IFERROR(__xludf.DUMMYFUNCTION("""COMPUTED_VALUE"""),13.0)</f>
        <v>13</v>
      </c>
      <c r="B14" t="str">
        <f>IFERROR(__xludf.DUMMYFUNCTION("""COMPUTED_VALUE"""),"AndrijaSt")</f>
        <v>AndrijaSt</v>
      </c>
      <c r="C14" t="str">
        <f>IFERROR(__xludf.DUMMYFUNCTION("""COMPUTED_VALUE"""),"Andrija")</f>
        <v>Andrija</v>
      </c>
      <c r="D14" t="str">
        <f>IFERROR(__xludf.DUMMYFUNCTION("""COMPUTED_VALUE"""),"Stevanović")</f>
        <v>Stevanović</v>
      </c>
      <c r="E14">
        <f>IFERROR(__xludf.DUMMYFUNCTION("""COMPUTED_VALUE"""),181.0)</f>
        <v>181</v>
      </c>
      <c r="F14" t="str">
        <f>IFERROR(__xludf.DUMMYFUNCTION("""COMPUTED_VALUE"""),"ODOBREN")</f>
        <v>ODOBREN</v>
      </c>
      <c r="G14" t="str">
        <f>IFERROR(__xludf.DUMMYFUNCTION("""COMPUTED_VALUE"""),"Niš")</f>
        <v>Niš</v>
      </c>
      <c r="H14" t="str">
        <f>IFERROR(__xludf.DUMMYFUNCTION("""COMPUTED_VALUE"""),"Gimnazija Svetozar Marković")</f>
        <v>Gimnazija Svetozar Marković</v>
      </c>
      <c r="I14" t="str">
        <f>IFERROR(__xludf.DUMMYFUNCTION("""COMPUTED_VALUE"""),"III")</f>
        <v>III</v>
      </c>
      <c r="J14" t="str">
        <f>IFERROR(__xludf.DUMMYFUNCTION("""COMPUTED_VALUE"""),"A")</f>
        <v>A</v>
      </c>
      <c r="K14" t="str">
        <f>IFERROR(__xludf.DUMMYFUNCTION("""COMPUTED_VALUE"""),"Ivan Stošić, Nikola Milosavljević")</f>
        <v>Ivan Stošić, Nikola Milosavljević</v>
      </c>
      <c r="L14" t="str">
        <f>IFERROR(__xludf.DUMMYFUNCTION("""COMPUTED_VALUE"""),"x")</f>
        <v>x</v>
      </c>
      <c r="M14">
        <f>IFERROR(__xludf.DUMMYFUNCTION("""COMPUTED_VALUE"""),100.0)</f>
        <v>100</v>
      </c>
      <c r="N14">
        <f>IFERROR(__xludf.DUMMYFUNCTION("""COMPUTED_VALUE"""),13.0)</f>
        <v>13</v>
      </c>
      <c r="O14">
        <f>IFERROR(__xludf.DUMMYFUNCTION("""COMPUTED_VALUE"""),0.0)</f>
        <v>0</v>
      </c>
      <c r="P14" t="str">
        <f>IFERROR(__xludf.DUMMYFUNCTION("""COMPUTED_VALUE"""),"x")</f>
        <v>x</v>
      </c>
      <c r="Q14">
        <f>IFERROR(__xludf.DUMMYFUNCTION("""COMPUTED_VALUE"""),19.0)</f>
        <v>19</v>
      </c>
      <c r="R14">
        <f>IFERROR(__xludf.DUMMYFUNCTION("""COMPUTED_VALUE"""),0.0)</f>
        <v>0</v>
      </c>
      <c r="S14">
        <f>IFERROR(__xludf.DUMMYFUNCTION("""COMPUTED_VALUE"""),49.0)</f>
        <v>49</v>
      </c>
      <c r="T14" t="str">
        <f>IFERROR(__xludf.DUMMYFUNCTION("""COMPUTED_VALUE"""),"x")</f>
        <v>x</v>
      </c>
      <c r="U14" t="str">
        <f>IFERROR(__xludf.DUMMYFUNCTION("""COMPUTED_VALUE"""),"x")</f>
        <v>x</v>
      </c>
      <c r="V14" t="str">
        <f>IFERROR(__xludf.DUMMYFUNCTION("""COMPUTED_VALUE"""),"OK")</f>
        <v>OK</v>
      </c>
      <c r="W14" t="str">
        <f>IFERROR(__xludf.DUMMYFUNCTION("""COMPUTED_VALUE"""),"OK")</f>
        <v>OK</v>
      </c>
      <c r="X14" t="str">
        <f>IFERROR(__xludf.DUMMYFUNCTION("""COMPUTED_VALUE"""),"OK")</f>
        <v>OK</v>
      </c>
      <c r="Y14" t="str">
        <f>IFERROR(__xludf.DUMMYFUNCTION("""COMPUTED_VALUE"""),"OK")</f>
        <v>OK</v>
      </c>
      <c r="Z14" t="str">
        <f>IFERROR(__xludf.DUMMYFUNCTION("""COMPUTED_VALUE"""),"OK")</f>
        <v>OK</v>
      </c>
      <c r="AA14" t="str">
        <f>IFERROR(__xludf.DUMMYFUNCTION("""COMPUTED_VALUE"""),"OK")</f>
        <v>OK</v>
      </c>
      <c r="AB14" t="str">
        <f>IFERROR(__xludf.DUMMYFUNCTION("""COMPUTED_VALUE"""),"OK")</f>
        <v>OK</v>
      </c>
      <c r="AC14" t="str">
        <f>IFERROR(__xludf.DUMMYFUNCTION("""COMPUTED_VALUE"""),"OK")</f>
        <v>OK</v>
      </c>
      <c r="AD14" t="str">
        <f>IFERROR(__xludf.DUMMYFUNCTION("""COMPUTED_VALUE"""),"OK")</f>
        <v>OK</v>
      </c>
      <c r="AE14" t="str">
        <f>IFERROR(__xludf.DUMMYFUNCTION("""COMPUTED_VALUE"""),"OK")</f>
        <v>OK</v>
      </c>
      <c r="AF14" t="str">
        <f>IFERROR(__xludf.DUMMYFUNCTION("""COMPUTED_VALUE"""),"OK")</f>
        <v>OK</v>
      </c>
      <c r="AG14" t="str">
        <f>IFERROR(__xludf.DUMMYFUNCTION("""COMPUTED_VALUE"""),"OK")</f>
        <v>OK</v>
      </c>
      <c r="AH14" t="str">
        <f>IFERROR(__xludf.DUMMYFUNCTION("""COMPUTED_VALUE"""),"OK")</f>
        <v>OK</v>
      </c>
      <c r="AI14" t="str">
        <f>IFERROR(__xludf.DUMMYFUNCTION("""COMPUTED_VALUE"""),"OK")</f>
        <v>OK</v>
      </c>
      <c r="AJ14" t="str">
        <f>IFERROR(__xludf.DUMMYFUNCTION("""COMPUTED_VALUE"""),"OK")</f>
        <v>OK</v>
      </c>
      <c r="AK14" t="str">
        <f>IFERROR(__xludf.DUMMYFUNCTION("""COMPUTED_VALUE"""),"OK")</f>
        <v>OK</v>
      </c>
      <c r="AL14" t="str">
        <f>IFERROR(__xludf.DUMMYFUNCTION("""COMPUTED_VALUE"""),"OK")</f>
        <v>OK</v>
      </c>
      <c r="AM14" t="str">
        <f>IFERROR(__xludf.DUMMYFUNCTION("""COMPUTED_VALUE"""),"OK")</f>
        <v>OK</v>
      </c>
      <c r="AN14" t="str">
        <f>IFERROR(__xludf.DUMMYFUNCTION("""COMPUTED_VALUE"""),"OK")</f>
        <v>OK</v>
      </c>
      <c r="AO14" t="str">
        <f>IFERROR(__xludf.DUMMYFUNCTION("""COMPUTED_VALUE"""),"OK")</f>
        <v>OK</v>
      </c>
      <c r="AP14" t="str">
        <f>IFERROR(__xludf.DUMMYFUNCTION("""COMPUTED_VALUE"""),"x")</f>
        <v>x</v>
      </c>
      <c r="AQ14" t="str">
        <f>IFERROR(__xludf.DUMMYFUNCTION("""COMPUTED_VALUE"""),"OK")</f>
        <v>OK</v>
      </c>
      <c r="AR14" t="str">
        <f>IFERROR(__xludf.DUMMYFUNCTION("""COMPUTED_VALUE"""),"OK")</f>
        <v>OK</v>
      </c>
      <c r="AS14" t="str">
        <f>IFERROR(__xludf.DUMMYFUNCTION("""COMPUTED_VALUE"""),"OK")</f>
        <v>OK</v>
      </c>
      <c r="AT14" t="str">
        <f>IFERROR(__xludf.DUMMYFUNCTION("""COMPUTED_VALUE"""),"OK")</f>
        <v>OK</v>
      </c>
      <c r="AU14" t="str">
        <f>IFERROR(__xludf.DUMMYFUNCTION("""COMPUTED_VALUE"""),"OK")</f>
        <v>OK</v>
      </c>
      <c r="AV14" t="str">
        <f>IFERROR(__xludf.DUMMYFUNCTION("""COMPUTED_VALUE"""),"OK")</f>
        <v>OK</v>
      </c>
      <c r="AW14" t="str">
        <f>IFERROR(__xludf.DUMMYFUNCTION("""COMPUTED_VALUE"""),"OK")</f>
        <v>OK</v>
      </c>
      <c r="AX14" t="str">
        <f>IFERROR(__xludf.DUMMYFUNCTION("""COMPUTED_VALUE"""),"OK")</f>
        <v>OK</v>
      </c>
      <c r="AY14" t="str">
        <f>IFERROR(__xludf.DUMMYFUNCTION("""COMPUTED_VALUE"""),"WA")</f>
        <v>WA</v>
      </c>
      <c r="AZ14" t="str">
        <f>IFERROR(__xludf.DUMMYFUNCTION("""COMPUTED_VALUE"""),"WA")</f>
        <v>WA</v>
      </c>
      <c r="BA14" t="str">
        <f>IFERROR(__xludf.DUMMYFUNCTION("""COMPUTED_VALUE"""),"WA")</f>
        <v>WA</v>
      </c>
      <c r="BB14" t="str">
        <f>IFERROR(__xludf.DUMMYFUNCTION("""COMPUTED_VALUE"""),"WA")</f>
        <v>WA</v>
      </c>
      <c r="BC14" t="str">
        <f>IFERROR(__xludf.DUMMYFUNCTION("""COMPUTED_VALUE"""),"WA")</f>
        <v>WA</v>
      </c>
      <c r="BD14" t="str">
        <f>IFERROR(__xludf.DUMMYFUNCTION("""COMPUTED_VALUE"""),"WA")</f>
        <v>WA</v>
      </c>
      <c r="BE14" t="str">
        <f>IFERROR(__xludf.DUMMYFUNCTION("""COMPUTED_VALUE"""),"WA")</f>
        <v>WA</v>
      </c>
      <c r="BF14" t="str">
        <f>IFERROR(__xludf.DUMMYFUNCTION("""COMPUTED_VALUE"""),"WA")</f>
        <v>WA</v>
      </c>
      <c r="BG14" t="str">
        <f>IFERROR(__xludf.DUMMYFUNCTION("""COMPUTED_VALUE"""),"WA")</f>
        <v>WA</v>
      </c>
      <c r="BH14" t="str">
        <f>IFERROR(__xludf.DUMMYFUNCTION("""COMPUTED_VALUE"""),"WA")</f>
        <v>WA</v>
      </c>
      <c r="BI14" t="str">
        <f>IFERROR(__xludf.DUMMYFUNCTION("""COMPUTED_VALUE"""),"WA")</f>
        <v>WA</v>
      </c>
      <c r="BJ14" t="str">
        <f>IFERROR(__xludf.DUMMYFUNCTION("""COMPUTED_VALUE"""),"WA")</f>
        <v>WA</v>
      </c>
      <c r="BK14" t="str">
        <f>IFERROR(__xludf.DUMMYFUNCTION("""COMPUTED_VALUE"""),"WA")</f>
        <v>WA</v>
      </c>
      <c r="BL14" t="str">
        <f>IFERROR(__xludf.DUMMYFUNCTION("""COMPUTED_VALUE"""),"WA")</f>
        <v>WA</v>
      </c>
      <c r="BM14" t="str">
        <f>IFERROR(__xludf.DUMMYFUNCTION("""COMPUTED_VALUE"""),"WA")</f>
        <v>WA</v>
      </c>
      <c r="BN14" t="str">
        <f>IFERROR(__xludf.DUMMYFUNCTION("""COMPUTED_VALUE"""),"WA")</f>
        <v>WA</v>
      </c>
      <c r="BO14" t="str">
        <f>IFERROR(__xludf.DUMMYFUNCTION("""COMPUTED_VALUE"""),"WA")</f>
        <v>WA</v>
      </c>
      <c r="BP14" t="str">
        <f>IFERROR(__xludf.DUMMYFUNCTION("""COMPUTED_VALUE"""),"RTE")</f>
        <v>RTE</v>
      </c>
      <c r="BQ14" t="str">
        <f>IFERROR(__xludf.DUMMYFUNCTION("""COMPUTED_VALUE"""),"RTE")</f>
        <v>RTE</v>
      </c>
      <c r="BR14" t="str">
        <f>IFERROR(__xludf.DUMMYFUNCTION("""COMPUTED_VALUE"""),"RTE")</f>
        <v>RTE</v>
      </c>
      <c r="BS14" t="str">
        <f>IFERROR(__xludf.DUMMYFUNCTION("""COMPUTED_VALUE"""),"RTE")</f>
        <v>RTE</v>
      </c>
      <c r="BT14" t="str">
        <f>IFERROR(__xludf.DUMMYFUNCTION("""COMPUTED_VALUE"""),"RTE")</f>
        <v>RTE</v>
      </c>
      <c r="BU14" t="str">
        <f>IFERROR(__xludf.DUMMYFUNCTION("""COMPUTED_VALUE"""),"RTE")</f>
        <v>RTE</v>
      </c>
      <c r="BV14" t="str">
        <f>IFERROR(__xludf.DUMMYFUNCTION("""COMPUTED_VALUE"""),"RTE")</f>
        <v>RTE</v>
      </c>
      <c r="BW14" t="str">
        <f>IFERROR(__xludf.DUMMYFUNCTION("""COMPUTED_VALUE"""),"RTE")</f>
        <v>RTE</v>
      </c>
      <c r="BX14" t="str">
        <f>IFERROR(__xludf.DUMMYFUNCTION("""COMPUTED_VALUE"""),"RTE")</f>
        <v>RTE</v>
      </c>
      <c r="BY14" t="str">
        <f>IFERROR(__xludf.DUMMYFUNCTION("""COMPUTED_VALUE"""),"RTE")</f>
        <v>RTE</v>
      </c>
      <c r="BZ14" t="str">
        <f>IFERROR(__xludf.DUMMYFUNCTION("""COMPUTED_VALUE"""),"RTE")</f>
        <v>RTE</v>
      </c>
      <c r="CA14" t="str">
        <f>IFERROR(__xludf.DUMMYFUNCTION("""COMPUTED_VALUE"""),"RTE")</f>
        <v>RTE</v>
      </c>
      <c r="CB14" t="str">
        <f>IFERROR(__xludf.DUMMYFUNCTION("""COMPUTED_VALUE"""),"RTE")</f>
        <v>RTE</v>
      </c>
      <c r="CC14" t="str">
        <f>IFERROR(__xludf.DUMMYFUNCTION("""COMPUTED_VALUE"""),"RTE")</f>
        <v>RTE</v>
      </c>
      <c r="CD14" t="str">
        <f>IFERROR(__xludf.DUMMYFUNCTION("""COMPUTED_VALUE"""),"RTE")</f>
        <v>RTE</v>
      </c>
      <c r="CE14" t="str">
        <f>IFERROR(__xludf.DUMMYFUNCTION("""COMPUTED_VALUE"""),"RTE")</f>
        <v>RTE</v>
      </c>
      <c r="CF14" t="str">
        <f>IFERROR(__xludf.DUMMYFUNCTION("""COMPUTED_VALUE"""),"RTE")</f>
        <v>RTE</v>
      </c>
      <c r="CG14" t="str">
        <f>IFERROR(__xludf.DUMMYFUNCTION("""COMPUTED_VALUE"""),"RTE")</f>
        <v>RTE</v>
      </c>
      <c r="CH14" t="str">
        <f>IFERROR(__xludf.DUMMYFUNCTION("""COMPUTED_VALUE"""),"RTE")</f>
        <v>RTE</v>
      </c>
      <c r="CI14" t="str">
        <f>IFERROR(__xludf.DUMMYFUNCTION("""COMPUTED_VALUE"""),"RTE")</f>
        <v>RTE</v>
      </c>
      <c r="CJ14" t="str">
        <f>IFERROR(__xludf.DUMMYFUNCTION("""COMPUTED_VALUE"""),"RTE")</f>
        <v>RTE</v>
      </c>
      <c r="CK14" t="str">
        <f>IFERROR(__xludf.DUMMYFUNCTION("""COMPUTED_VALUE"""),"RTE")</f>
        <v>RTE</v>
      </c>
      <c r="CL14" t="str">
        <f>IFERROR(__xludf.DUMMYFUNCTION("""COMPUTED_VALUE"""),"RTE")</f>
        <v>RTE</v>
      </c>
      <c r="CM14" t="str">
        <f>IFERROR(__xludf.DUMMYFUNCTION("""COMPUTED_VALUE"""),"RTE")</f>
        <v>RTE</v>
      </c>
      <c r="CN14" t="str">
        <f>IFERROR(__xludf.DUMMYFUNCTION("""COMPUTED_VALUE"""),"TLE")</f>
        <v>TLE</v>
      </c>
      <c r="CO14" t="str">
        <f>IFERROR(__xludf.DUMMYFUNCTION("""COMPUTED_VALUE"""),"TLE")</f>
        <v>TLE</v>
      </c>
      <c r="CP14" t="str">
        <f>IFERROR(__xludf.DUMMYFUNCTION("""COMPUTED_VALUE"""),"TLE")</f>
        <v>TLE</v>
      </c>
      <c r="CQ14" t="str">
        <f>IFERROR(__xludf.DUMMYFUNCTION("""COMPUTED_VALUE"""),"TLE")</f>
        <v>TLE</v>
      </c>
      <c r="CR14" t="str">
        <f>IFERROR(__xludf.DUMMYFUNCTION("""COMPUTED_VALUE"""),"TLE")</f>
        <v>TLE</v>
      </c>
      <c r="CS14" t="str">
        <f>IFERROR(__xludf.DUMMYFUNCTION("""COMPUTED_VALUE"""),"TLE")</f>
        <v>TLE</v>
      </c>
      <c r="CT14" t="str">
        <f>IFERROR(__xludf.DUMMYFUNCTION("""COMPUTED_VALUE"""),"TLE")</f>
        <v>TLE</v>
      </c>
      <c r="CU14" t="str">
        <f>IFERROR(__xludf.DUMMYFUNCTION("""COMPUTED_VALUE"""),"TLE")</f>
        <v>TLE</v>
      </c>
      <c r="CV14" t="str">
        <f>IFERROR(__xludf.DUMMYFUNCTION("""COMPUTED_VALUE"""),"TLE")</f>
        <v>TLE</v>
      </c>
      <c r="CW14" t="str">
        <f>IFERROR(__xludf.DUMMYFUNCTION("""COMPUTED_VALUE"""),"TLE")</f>
        <v>TLE</v>
      </c>
      <c r="CX14" t="str">
        <f>IFERROR(__xludf.DUMMYFUNCTION("""COMPUTED_VALUE"""),"TLE")</f>
        <v>TLE</v>
      </c>
      <c r="CY14" t="str">
        <f>IFERROR(__xludf.DUMMYFUNCTION("""COMPUTED_VALUE"""),"TLE")</f>
        <v>TLE</v>
      </c>
      <c r="CZ14" t="str">
        <f>IFERROR(__xludf.DUMMYFUNCTION("""COMPUTED_VALUE"""),"x")</f>
        <v>x</v>
      </c>
      <c r="DA14" t="str">
        <f>IFERROR(__xludf.DUMMYFUNCTION("""COMPUTED_VALUE"""),"WA")</f>
        <v>WA</v>
      </c>
      <c r="DB14" t="str">
        <f>IFERROR(__xludf.DUMMYFUNCTION("""COMPUTED_VALUE"""),"OK")</f>
        <v>OK</v>
      </c>
      <c r="DC14" t="str">
        <f>IFERROR(__xludf.DUMMYFUNCTION("""COMPUTED_VALUE"""),"OK")</f>
        <v>OK</v>
      </c>
      <c r="DD14" t="str">
        <f>IFERROR(__xludf.DUMMYFUNCTION("""COMPUTED_VALUE"""),"OK")</f>
        <v>OK</v>
      </c>
      <c r="DE14" t="str">
        <f>IFERROR(__xludf.DUMMYFUNCTION("""COMPUTED_VALUE"""),"OK")</f>
        <v>OK</v>
      </c>
      <c r="DF14" t="str">
        <f>IFERROR(__xludf.DUMMYFUNCTION("""COMPUTED_VALUE"""),"OK")</f>
        <v>OK</v>
      </c>
      <c r="DG14" t="str">
        <f>IFERROR(__xludf.DUMMYFUNCTION("""COMPUTED_VALUE"""),"OK")</f>
        <v>OK</v>
      </c>
      <c r="DH14" t="str">
        <f>IFERROR(__xludf.DUMMYFUNCTION("""COMPUTED_VALUE"""),"OK")</f>
        <v>OK</v>
      </c>
      <c r="DI14" t="str">
        <f>IFERROR(__xludf.DUMMYFUNCTION("""COMPUTED_VALUE"""),"OK")</f>
        <v>OK</v>
      </c>
      <c r="DJ14" t="str">
        <f>IFERROR(__xludf.DUMMYFUNCTION("""COMPUTED_VALUE"""),"WA")</f>
        <v>WA</v>
      </c>
      <c r="DK14" t="str">
        <f>IFERROR(__xludf.DUMMYFUNCTION("""COMPUTED_VALUE"""),"WA")</f>
        <v>WA</v>
      </c>
      <c r="DL14" t="str">
        <f>IFERROR(__xludf.DUMMYFUNCTION("""COMPUTED_VALUE"""),"OK")</f>
        <v>OK</v>
      </c>
      <c r="DM14" t="str">
        <f>IFERROR(__xludf.DUMMYFUNCTION("""COMPUTED_VALUE"""),"OK")</f>
        <v>OK</v>
      </c>
      <c r="DN14" t="str">
        <f>IFERROR(__xludf.DUMMYFUNCTION("""COMPUTED_VALUE"""),"WA")</f>
        <v>WA</v>
      </c>
      <c r="DO14" t="str">
        <f>IFERROR(__xludf.DUMMYFUNCTION("""COMPUTED_VALUE"""),"OK")</f>
        <v>OK</v>
      </c>
      <c r="DP14" t="str">
        <f>IFERROR(__xludf.DUMMYFUNCTION("""COMPUTED_VALUE"""),"OK")</f>
        <v>OK</v>
      </c>
      <c r="DQ14" t="str">
        <f>IFERROR(__xludf.DUMMYFUNCTION("""COMPUTED_VALUE"""),"OK")</f>
        <v>OK</v>
      </c>
      <c r="DR14" t="str">
        <f>IFERROR(__xludf.DUMMYFUNCTION("""COMPUTED_VALUE"""),"OK")</f>
        <v>OK</v>
      </c>
      <c r="DS14" t="str">
        <f>IFERROR(__xludf.DUMMYFUNCTION("""COMPUTED_VALUE"""),"OK")</f>
        <v>OK</v>
      </c>
      <c r="DT14" t="str">
        <f>IFERROR(__xludf.DUMMYFUNCTION("""COMPUTED_VALUE"""),"OK")</f>
        <v>OK</v>
      </c>
      <c r="DU14" t="str">
        <f>IFERROR(__xludf.DUMMYFUNCTION("""COMPUTED_VALUE"""),"OK")</f>
        <v>OK</v>
      </c>
      <c r="DV14" t="str">
        <f>IFERROR(__xludf.DUMMYFUNCTION("""COMPUTED_VALUE"""),"OK")</f>
        <v>OK</v>
      </c>
      <c r="DW14" t="str">
        <f>IFERROR(__xludf.DUMMYFUNCTION("""COMPUTED_VALUE"""),"OK")</f>
        <v>OK</v>
      </c>
      <c r="DX14" t="str">
        <f>IFERROR(__xludf.DUMMYFUNCTION("""COMPUTED_VALUE"""),"WA")</f>
        <v>WA</v>
      </c>
      <c r="DY14" t="str">
        <f>IFERROR(__xludf.DUMMYFUNCTION("""COMPUTED_VALUE"""),"OK")</f>
        <v>OK</v>
      </c>
      <c r="DZ14" t="str">
        <f>IFERROR(__xludf.DUMMYFUNCTION("""COMPUTED_VALUE"""),"WA")</f>
        <v>WA</v>
      </c>
      <c r="EA14" t="str">
        <f>IFERROR(__xludf.DUMMYFUNCTION("""COMPUTED_VALUE"""),"OK")</f>
        <v>OK</v>
      </c>
      <c r="EB14" t="str">
        <f>IFERROR(__xludf.DUMMYFUNCTION("""COMPUTED_VALUE"""),"OK")</f>
        <v>OK</v>
      </c>
      <c r="EC14" t="str">
        <f>IFERROR(__xludf.DUMMYFUNCTION("""COMPUTED_VALUE"""),"WA")</f>
        <v>WA</v>
      </c>
      <c r="ED14" t="str">
        <f>IFERROR(__xludf.DUMMYFUNCTION("""COMPUTED_VALUE"""),"OK")</f>
        <v>OK</v>
      </c>
      <c r="EE14" t="str">
        <f>IFERROR(__xludf.DUMMYFUNCTION("""COMPUTED_VALUE"""),"WA")</f>
        <v>WA</v>
      </c>
      <c r="EF14" t="str">
        <f>IFERROR(__xludf.DUMMYFUNCTION("""COMPUTED_VALUE"""),"WA")</f>
        <v>WA</v>
      </c>
      <c r="EG14" t="str">
        <f>IFERROR(__xludf.DUMMYFUNCTION("""COMPUTED_VALUE"""),"OK")</f>
        <v>OK</v>
      </c>
      <c r="EH14" t="str">
        <f>IFERROR(__xludf.DUMMYFUNCTION("""COMPUTED_VALUE"""),"OK")</f>
        <v>OK</v>
      </c>
      <c r="EI14" t="str">
        <f>IFERROR(__xludf.DUMMYFUNCTION("""COMPUTED_VALUE"""),"WA")</f>
        <v>WA</v>
      </c>
      <c r="EJ14" t="str">
        <f>IFERROR(__xludf.DUMMYFUNCTION("""COMPUTED_VALUE"""),"WA")</f>
        <v>WA</v>
      </c>
      <c r="EK14" t="str">
        <f>IFERROR(__xludf.DUMMYFUNCTION("""COMPUTED_VALUE"""),"OK")</f>
        <v>OK</v>
      </c>
      <c r="EL14" t="str">
        <f>IFERROR(__xludf.DUMMYFUNCTION("""COMPUTED_VALUE"""),"OK")</f>
        <v>OK</v>
      </c>
      <c r="EM14" t="str">
        <f>IFERROR(__xludf.DUMMYFUNCTION("""COMPUTED_VALUE"""),"OK")</f>
        <v>OK</v>
      </c>
      <c r="EN14" t="str">
        <f>IFERROR(__xludf.DUMMYFUNCTION("""COMPUTED_VALUE"""),"WA")</f>
        <v>WA</v>
      </c>
      <c r="EO14" t="str">
        <f>IFERROR(__xludf.DUMMYFUNCTION("""COMPUTED_VALUE"""),"WA")</f>
        <v>WA</v>
      </c>
      <c r="EP14" t="str">
        <f>IFERROR(__xludf.DUMMYFUNCTION("""COMPUTED_VALUE"""),"WA")</f>
        <v>WA</v>
      </c>
      <c r="EQ14" t="str">
        <f>IFERROR(__xludf.DUMMYFUNCTION("""COMPUTED_VALUE"""),"WA")</f>
        <v>WA</v>
      </c>
      <c r="ER14" t="str">
        <f>IFERROR(__xludf.DUMMYFUNCTION("""COMPUTED_VALUE"""),"OK")</f>
        <v>OK</v>
      </c>
      <c r="ES14" t="str">
        <f>IFERROR(__xludf.DUMMYFUNCTION("""COMPUTED_VALUE"""),"WA")</f>
        <v>WA</v>
      </c>
      <c r="ET14" t="str">
        <f>IFERROR(__xludf.DUMMYFUNCTION("""COMPUTED_VALUE"""),"WA")</f>
        <v>WA</v>
      </c>
      <c r="EU14" t="str">
        <f>IFERROR(__xludf.DUMMYFUNCTION("""COMPUTED_VALUE"""),"WA")</f>
        <v>WA</v>
      </c>
      <c r="EV14" t="str">
        <f>IFERROR(__xludf.DUMMYFUNCTION("""COMPUTED_VALUE"""),"OK")</f>
        <v>OK</v>
      </c>
      <c r="EW14" t="str">
        <f>IFERROR(__xludf.DUMMYFUNCTION("""COMPUTED_VALUE"""),"WA")</f>
        <v>WA</v>
      </c>
      <c r="EX14" t="str">
        <f>IFERROR(__xludf.DUMMYFUNCTION("""COMPUTED_VALUE"""),"WA")</f>
        <v>WA</v>
      </c>
      <c r="EY14" t="str">
        <f>IFERROR(__xludf.DUMMYFUNCTION("""COMPUTED_VALUE"""),"OK")</f>
        <v>OK</v>
      </c>
      <c r="EZ14" t="str">
        <f>IFERROR(__xludf.DUMMYFUNCTION("""COMPUTED_VALUE"""),"WA")</f>
        <v>WA</v>
      </c>
      <c r="FA14" t="str">
        <f>IFERROR(__xludf.DUMMYFUNCTION("""COMPUTED_VALUE"""),"WA")</f>
        <v>WA</v>
      </c>
      <c r="FB14" t="str">
        <f>IFERROR(__xludf.DUMMYFUNCTION("""COMPUTED_VALUE"""),"OK")</f>
        <v>OK</v>
      </c>
      <c r="FC14" t="str">
        <f>IFERROR(__xludf.DUMMYFUNCTION("""COMPUTED_VALUE"""),"OK")</f>
        <v>OK</v>
      </c>
      <c r="FD14" t="str">
        <f>IFERROR(__xludf.DUMMYFUNCTION("""COMPUTED_VALUE"""),"WA")</f>
        <v>WA</v>
      </c>
      <c r="FE14" t="str">
        <f>IFERROR(__xludf.DUMMYFUNCTION("""COMPUTED_VALUE"""),"WA")</f>
        <v>WA</v>
      </c>
      <c r="FF14" t="str">
        <f>IFERROR(__xludf.DUMMYFUNCTION("""COMPUTED_VALUE"""),"WA")</f>
        <v>WA</v>
      </c>
      <c r="FG14" t="str">
        <f>IFERROR(__xludf.DUMMYFUNCTION("""COMPUTED_VALUE"""),"x")</f>
        <v>x</v>
      </c>
      <c r="FH14" t="str">
        <f>IFERROR(__xludf.DUMMYFUNCTION("""COMPUTED_VALUE"""),"OK")</f>
        <v>OK</v>
      </c>
      <c r="FI14" t="str">
        <f>IFERROR(__xludf.DUMMYFUNCTION("""COMPUTED_VALUE"""),"WA")</f>
        <v>WA</v>
      </c>
      <c r="FJ14" t="str">
        <f>IFERROR(__xludf.DUMMYFUNCTION("""COMPUTED_VALUE"""),"WA")</f>
        <v>WA</v>
      </c>
      <c r="FK14" t="str">
        <f>IFERROR(__xludf.DUMMYFUNCTION("""COMPUTED_VALUE"""),"WA")</f>
        <v>WA</v>
      </c>
      <c r="FL14" t="str">
        <f>IFERROR(__xludf.DUMMYFUNCTION("""COMPUTED_VALUE"""),"x")</f>
        <v>x</v>
      </c>
      <c r="FM14" t="str">
        <f>IFERROR(__xludf.DUMMYFUNCTION("""COMPUTED_VALUE"""),"OK")</f>
        <v>OK</v>
      </c>
      <c r="FN14" t="str">
        <f>IFERROR(__xludf.DUMMYFUNCTION("""COMPUTED_VALUE"""),"WA")</f>
        <v>WA</v>
      </c>
      <c r="FO14" t="str">
        <f>IFERROR(__xludf.DUMMYFUNCTION("""COMPUTED_VALUE"""),"WA")</f>
        <v>WA</v>
      </c>
      <c r="FP14" t="str">
        <f>IFERROR(__xludf.DUMMYFUNCTION("""COMPUTED_VALUE"""),"WA")</f>
        <v>WA</v>
      </c>
      <c r="FQ14" t="str">
        <f>IFERROR(__xludf.DUMMYFUNCTION("""COMPUTED_VALUE"""),"WA")</f>
        <v>WA</v>
      </c>
      <c r="FR14" t="str">
        <f>IFERROR(__xludf.DUMMYFUNCTION("""COMPUTED_VALUE"""),"WA")</f>
        <v>WA</v>
      </c>
      <c r="FS14" t="str">
        <f>IFERROR(__xludf.DUMMYFUNCTION("""COMPUTED_VALUE"""),"WA")</f>
        <v>WA</v>
      </c>
      <c r="FT14" t="str">
        <f>IFERROR(__xludf.DUMMYFUNCTION("""COMPUTED_VALUE"""),"WA")</f>
        <v>WA</v>
      </c>
      <c r="FU14" t="str">
        <f>IFERROR(__xludf.DUMMYFUNCTION("""COMPUTED_VALUE"""),"WA")</f>
        <v>WA</v>
      </c>
      <c r="FV14" t="str">
        <f>IFERROR(__xludf.DUMMYFUNCTION("""COMPUTED_VALUE"""),"WA")</f>
        <v>WA</v>
      </c>
      <c r="FW14" t="str">
        <f>IFERROR(__xludf.DUMMYFUNCTION("""COMPUTED_VALUE"""),"WA")</f>
        <v>WA</v>
      </c>
      <c r="FX14" t="str">
        <f>IFERROR(__xludf.DUMMYFUNCTION("""COMPUTED_VALUE"""),"WA")</f>
        <v>WA</v>
      </c>
      <c r="FY14" t="str">
        <f>IFERROR(__xludf.DUMMYFUNCTION("""COMPUTED_VALUE"""),"WA")</f>
        <v>WA</v>
      </c>
      <c r="FZ14" t="str">
        <f>IFERROR(__xludf.DUMMYFUNCTION("""COMPUTED_VALUE"""),"WA")</f>
        <v>WA</v>
      </c>
      <c r="GA14" t="str">
        <f>IFERROR(__xludf.DUMMYFUNCTION("""COMPUTED_VALUE"""),"WA")</f>
        <v>WA</v>
      </c>
      <c r="GB14" t="str">
        <f>IFERROR(__xludf.DUMMYFUNCTION("""COMPUTED_VALUE"""),"WA")</f>
        <v>WA</v>
      </c>
      <c r="GC14" t="str">
        <f>IFERROR(__xludf.DUMMYFUNCTION("""COMPUTED_VALUE"""),"WA")</f>
        <v>WA</v>
      </c>
      <c r="GD14" t="str">
        <f>IFERROR(__xludf.DUMMYFUNCTION("""COMPUTED_VALUE"""),"WA")</f>
        <v>WA</v>
      </c>
      <c r="GE14" t="str">
        <f>IFERROR(__xludf.DUMMYFUNCTION("""COMPUTED_VALUE"""),"WA")</f>
        <v>WA</v>
      </c>
      <c r="GF14" t="str">
        <f>IFERROR(__xludf.DUMMYFUNCTION("""COMPUTED_VALUE"""),"WA")</f>
        <v>WA</v>
      </c>
      <c r="GG14" t="str">
        <f>IFERROR(__xludf.DUMMYFUNCTION("""COMPUTED_VALUE"""),"WA")</f>
        <v>WA</v>
      </c>
      <c r="GH14" t="str">
        <f>IFERROR(__xludf.DUMMYFUNCTION("""COMPUTED_VALUE"""),"WA")</f>
        <v>WA</v>
      </c>
      <c r="GI14" t="str">
        <f>IFERROR(__xludf.DUMMYFUNCTION("""COMPUTED_VALUE"""),"WA")</f>
        <v>WA</v>
      </c>
      <c r="GJ14" t="str">
        <f>IFERROR(__xludf.DUMMYFUNCTION("""COMPUTED_VALUE"""),"WA")</f>
        <v>WA</v>
      </c>
      <c r="GK14" t="str">
        <f>IFERROR(__xludf.DUMMYFUNCTION("""COMPUTED_VALUE"""),"WA")</f>
        <v>WA</v>
      </c>
      <c r="GL14" t="str">
        <f>IFERROR(__xludf.DUMMYFUNCTION("""COMPUTED_VALUE"""),"WA")</f>
        <v>WA</v>
      </c>
      <c r="GM14" t="str">
        <f>IFERROR(__xludf.DUMMYFUNCTION("""COMPUTED_VALUE"""),"WA")</f>
        <v>WA</v>
      </c>
      <c r="GN14" t="str">
        <f>IFERROR(__xludf.DUMMYFUNCTION("""COMPUTED_VALUE"""),"WA")</f>
        <v>WA</v>
      </c>
      <c r="GO14" t="str">
        <f>IFERROR(__xludf.DUMMYFUNCTION("""COMPUTED_VALUE"""),"WA")</f>
        <v>WA</v>
      </c>
      <c r="GP14" t="str">
        <f>IFERROR(__xludf.DUMMYFUNCTION("""COMPUTED_VALUE"""),"WA")</f>
        <v>WA</v>
      </c>
      <c r="GQ14" t="str">
        <f>IFERROR(__xludf.DUMMYFUNCTION("""COMPUTED_VALUE"""),"WA")</f>
        <v>WA</v>
      </c>
      <c r="GR14" t="str">
        <f>IFERROR(__xludf.DUMMYFUNCTION("""COMPUTED_VALUE"""),"WA")</f>
        <v>WA</v>
      </c>
      <c r="GS14" t="str">
        <f>IFERROR(__xludf.DUMMYFUNCTION("""COMPUTED_VALUE"""),"WA")</f>
        <v>WA</v>
      </c>
      <c r="GT14" t="str">
        <f>IFERROR(__xludf.DUMMYFUNCTION("""COMPUTED_VALUE"""),"WA")</f>
        <v>WA</v>
      </c>
      <c r="GU14" t="str">
        <f>IFERROR(__xludf.DUMMYFUNCTION("""COMPUTED_VALUE"""),"WA")</f>
        <v>WA</v>
      </c>
      <c r="GV14" t="str">
        <f>IFERROR(__xludf.DUMMYFUNCTION("""COMPUTED_VALUE"""),"WA")</f>
        <v>WA</v>
      </c>
      <c r="GW14" t="str">
        <f>IFERROR(__xludf.DUMMYFUNCTION("""COMPUTED_VALUE"""),"WA")</f>
        <v>WA</v>
      </c>
      <c r="GX14" t="str">
        <f>IFERROR(__xludf.DUMMYFUNCTION("""COMPUTED_VALUE"""),"WA")</f>
        <v>WA</v>
      </c>
      <c r="GY14" t="str">
        <f>IFERROR(__xludf.DUMMYFUNCTION("""COMPUTED_VALUE"""),"WA")</f>
        <v>WA</v>
      </c>
      <c r="GZ14" t="str">
        <f>IFERROR(__xludf.DUMMYFUNCTION("""COMPUTED_VALUE"""),"WA")</f>
        <v>WA</v>
      </c>
      <c r="HA14" t="str">
        <f>IFERROR(__xludf.DUMMYFUNCTION("""COMPUTED_VALUE"""),"WA")</f>
        <v>WA</v>
      </c>
      <c r="HB14" t="str">
        <f>IFERROR(__xludf.DUMMYFUNCTION("""COMPUTED_VALUE"""),"WA")</f>
        <v>WA</v>
      </c>
      <c r="HC14" t="str">
        <f>IFERROR(__xludf.DUMMYFUNCTION("""COMPUTED_VALUE"""),"WA")</f>
        <v>WA</v>
      </c>
      <c r="HD14" t="str">
        <f>IFERROR(__xludf.DUMMYFUNCTION("""COMPUTED_VALUE"""),"WA")</f>
        <v>WA</v>
      </c>
      <c r="HE14" t="str">
        <f>IFERROR(__xludf.DUMMYFUNCTION("""COMPUTED_VALUE"""),"WA")</f>
        <v>WA</v>
      </c>
      <c r="HF14" t="str">
        <f>IFERROR(__xludf.DUMMYFUNCTION("""COMPUTED_VALUE"""),"WA")</f>
        <v>WA</v>
      </c>
      <c r="HG14" t="str">
        <f>IFERROR(__xludf.DUMMYFUNCTION("""COMPUTED_VALUE"""),"WA")</f>
        <v>WA</v>
      </c>
      <c r="HH14" t="str">
        <f>IFERROR(__xludf.DUMMYFUNCTION("""COMPUTED_VALUE"""),"WA")</f>
        <v>WA</v>
      </c>
      <c r="HI14" t="str">
        <f>IFERROR(__xludf.DUMMYFUNCTION("""COMPUTED_VALUE"""),"WA")</f>
        <v>WA</v>
      </c>
      <c r="HJ14" t="str">
        <f>IFERROR(__xludf.DUMMYFUNCTION("""COMPUTED_VALUE"""),"WA")</f>
        <v>WA</v>
      </c>
      <c r="HK14" t="str">
        <f>IFERROR(__xludf.DUMMYFUNCTION("""COMPUTED_VALUE"""),"WA")</f>
        <v>WA</v>
      </c>
      <c r="HL14" t="str">
        <f>IFERROR(__xludf.DUMMYFUNCTION("""COMPUTED_VALUE"""),"WA")</f>
        <v>WA</v>
      </c>
      <c r="HM14" t="str">
        <f>IFERROR(__xludf.DUMMYFUNCTION("""COMPUTED_VALUE"""),"WA")</f>
        <v>WA</v>
      </c>
      <c r="HN14" t="str">
        <f>IFERROR(__xludf.DUMMYFUNCTION("""COMPUTED_VALUE"""),"WA")</f>
        <v>WA</v>
      </c>
      <c r="HO14" t="str">
        <f>IFERROR(__xludf.DUMMYFUNCTION("""COMPUTED_VALUE"""),"WA")</f>
        <v>WA</v>
      </c>
      <c r="HP14" t="str">
        <f>IFERROR(__xludf.DUMMYFUNCTION("""COMPUTED_VALUE"""),"WA")</f>
        <v>WA</v>
      </c>
      <c r="HQ14" t="str">
        <f>IFERROR(__xludf.DUMMYFUNCTION("""COMPUTED_VALUE"""),"WA")</f>
        <v>WA</v>
      </c>
      <c r="HR14" t="str">
        <f>IFERROR(__xludf.DUMMYFUNCTION("""COMPUTED_VALUE"""),"x")</f>
        <v>x</v>
      </c>
      <c r="HS14" t="str">
        <f>IFERROR(__xludf.DUMMYFUNCTION("""COMPUTED_VALUE"""),"OK")</f>
        <v>OK</v>
      </c>
      <c r="HT14" t="str">
        <f>IFERROR(__xludf.DUMMYFUNCTION("""COMPUTED_VALUE"""),"OK")</f>
        <v>OK</v>
      </c>
      <c r="HU14" t="str">
        <f>IFERROR(__xludf.DUMMYFUNCTION("""COMPUTED_VALUE"""),"OK")</f>
        <v>OK</v>
      </c>
      <c r="HV14" t="str">
        <f>IFERROR(__xludf.DUMMYFUNCTION("""COMPUTED_VALUE"""),"OK")</f>
        <v>OK</v>
      </c>
      <c r="HW14" t="str">
        <f>IFERROR(__xludf.DUMMYFUNCTION("""COMPUTED_VALUE"""),"OK")</f>
        <v>OK</v>
      </c>
      <c r="HX14" t="str">
        <f>IFERROR(__xludf.DUMMYFUNCTION("""COMPUTED_VALUE"""),"OK")</f>
        <v>OK</v>
      </c>
      <c r="HY14" t="str">
        <f>IFERROR(__xludf.DUMMYFUNCTION("""COMPUTED_VALUE"""),"OK")</f>
        <v>OK</v>
      </c>
      <c r="HZ14" t="str">
        <f>IFERROR(__xludf.DUMMYFUNCTION("""COMPUTED_VALUE"""),"OK")</f>
        <v>OK</v>
      </c>
      <c r="IA14" t="str">
        <f>IFERROR(__xludf.DUMMYFUNCTION("""COMPUTED_VALUE"""),"OK")</f>
        <v>OK</v>
      </c>
      <c r="IB14" t="str">
        <f>IFERROR(__xludf.DUMMYFUNCTION("""COMPUTED_VALUE"""),"OK")</f>
        <v>OK</v>
      </c>
      <c r="IC14" t="str">
        <f>IFERROR(__xludf.DUMMYFUNCTION("""COMPUTED_VALUE"""),"OK")</f>
        <v>OK</v>
      </c>
      <c r="ID14" t="str">
        <f>IFERROR(__xludf.DUMMYFUNCTION("""COMPUTED_VALUE"""),"OK")</f>
        <v>OK</v>
      </c>
      <c r="IE14" t="str">
        <f>IFERROR(__xludf.DUMMYFUNCTION("""COMPUTED_VALUE"""),"OK")</f>
        <v>OK</v>
      </c>
      <c r="IF14" t="str">
        <f>IFERROR(__xludf.DUMMYFUNCTION("""COMPUTED_VALUE"""),"OK")</f>
        <v>OK</v>
      </c>
      <c r="IG14" t="str">
        <f>IFERROR(__xludf.DUMMYFUNCTION("""COMPUTED_VALUE"""),"OK")</f>
        <v>OK</v>
      </c>
      <c r="IH14" t="str">
        <f>IFERROR(__xludf.DUMMYFUNCTION("""COMPUTED_VALUE"""),"OK")</f>
        <v>OK</v>
      </c>
      <c r="II14" t="str">
        <f>IFERROR(__xludf.DUMMYFUNCTION("""COMPUTED_VALUE"""),"OK")</f>
        <v>OK</v>
      </c>
      <c r="IJ14" t="str">
        <f>IFERROR(__xludf.DUMMYFUNCTION("""COMPUTED_VALUE"""),"OK")</f>
        <v>OK</v>
      </c>
      <c r="IK14" t="str">
        <f>IFERROR(__xludf.DUMMYFUNCTION("""COMPUTED_VALUE"""),"OK")</f>
        <v>OK</v>
      </c>
      <c r="IL14" t="str">
        <f>IFERROR(__xludf.DUMMYFUNCTION("""COMPUTED_VALUE"""),"OK")</f>
        <v>OK</v>
      </c>
      <c r="IM14" t="str">
        <f>IFERROR(__xludf.DUMMYFUNCTION("""COMPUTED_VALUE"""),"OK")</f>
        <v>OK</v>
      </c>
      <c r="IN14" t="str">
        <f>IFERROR(__xludf.DUMMYFUNCTION("""COMPUTED_VALUE"""),"OK")</f>
        <v>OK</v>
      </c>
      <c r="IO14" t="str">
        <f>IFERROR(__xludf.DUMMYFUNCTION("""COMPUTED_VALUE"""),"OK")</f>
        <v>OK</v>
      </c>
      <c r="IP14" t="str">
        <f>IFERROR(__xludf.DUMMYFUNCTION("""COMPUTED_VALUE"""),"OK")</f>
        <v>OK</v>
      </c>
      <c r="IQ14" t="str">
        <f>IFERROR(__xludf.DUMMYFUNCTION("""COMPUTED_VALUE"""),"OK")</f>
        <v>OK</v>
      </c>
      <c r="IR14" t="str">
        <f>IFERROR(__xludf.DUMMYFUNCTION("""COMPUTED_VALUE"""),"OK")</f>
        <v>OK</v>
      </c>
      <c r="IS14" t="str">
        <f>IFERROR(__xludf.DUMMYFUNCTION("""COMPUTED_VALUE"""),"OK")</f>
        <v>OK</v>
      </c>
      <c r="IT14" t="str">
        <f>IFERROR(__xludf.DUMMYFUNCTION("""COMPUTED_VALUE"""),"WA")</f>
        <v>WA</v>
      </c>
      <c r="IU14" t="str">
        <f>IFERROR(__xludf.DUMMYFUNCTION("""COMPUTED_VALUE"""),"WA")</f>
        <v>WA</v>
      </c>
      <c r="IV14" t="str">
        <f>IFERROR(__xludf.DUMMYFUNCTION("""COMPUTED_VALUE"""),"WA")</f>
        <v>WA</v>
      </c>
      <c r="IW14" t="str">
        <f>IFERROR(__xludf.DUMMYFUNCTION("""COMPUTED_VALUE"""),"WA")</f>
        <v>WA</v>
      </c>
      <c r="IX14" t="str">
        <f>IFERROR(__xludf.DUMMYFUNCTION("""COMPUTED_VALUE"""),"WA")</f>
        <v>WA</v>
      </c>
      <c r="IY14" t="str">
        <f>IFERROR(__xludf.DUMMYFUNCTION("""COMPUTED_VALUE"""),"WA")</f>
        <v>WA</v>
      </c>
      <c r="IZ14" t="str">
        <f>IFERROR(__xludf.DUMMYFUNCTION("""COMPUTED_VALUE"""),"WA")</f>
        <v>WA</v>
      </c>
      <c r="JA14" t="str">
        <f>IFERROR(__xludf.DUMMYFUNCTION("""COMPUTED_VALUE"""),"WA")</f>
        <v>WA</v>
      </c>
      <c r="JB14" t="str">
        <f>IFERROR(__xludf.DUMMYFUNCTION("""COMPUTED_VALUE"""),"WA")</f>
        <v>WA</v>
      </c>
      <c r="JC14" t="str">
        <f>IFERROR(__xludf.DUMMYFUNCTION("""COMPUTED_VALUE"""),"WA")</f>
        <v>WA</v>
      </c>
      <c r="JD14" t="str">
        <f>IFERROR(__xludf.DUMMYFUNCTION("""COMPUTED_VALUE"""),"WA")</f>
        <v>WA</v>
      </c>
      <c r="JE14" t="str">
        <f>IFERROR(__xludf.DUMMYFUNCTION("""COMPUTED_VALUE"""),"WA")</f>
        <v>WA</v>
      </c>
      <c r="JF14" t="str">
        <f>IFERROR(__xludf.DUMMYFUNCTION("""COMPUTED_VALUE"""),"WA")</f>
        <v>WA</v>
      </c>
      <c r="JG14" t="str">
        <f>IFERROR(__xludf.DUMMYFUNCTION("""COMPUTED_VALUE"""),"WA")</f>
        <v>WA</v>
      </c>
      <c r="JH14" t="str">
        <f>IFERROR(__xludf.DUMMYFUNCTION("""COMPUTED_VALUE"""),"WA")</f>
        <v>WA</v>
      </c>
      <c r="JI14" t="str">
        <f>IFERROR(__xludf.DUMMYFUNCTION("""COMPUTED_VALUE"""),"WA")</f>
        <v>WA</v>
      </c>
      <c r="JJ14" t="str">
        <f>IFERROR(__xludf.DUMMYFUNCTION("""COMPUTED_VALUE"""),"WA")</f>
        <v>WA</v>
      </c>
      <c r="JK14" t="str">
        <f>IFERROR(__xludf.DUMMYFUNCTION("""COMPUTED_VALUE"""),"WA")</f>
        <v>WA</v>
      </c>
      <c r="JL14" t="str">
        <f>IFERROR(__xludf.DUMMYFUNCTION("""COMPUTED_VALUE"""),"x")</f>
        <v>x</v>
      </c>
      <c r="JM14" t="str">
        <f>IFERROR(__xludf.DUMMYFUNCTION("""COMPUTED_VALUE"""),"x")</f>
        <v>x</v>
      </c>
      <c r="JN14">
        <f>IFERROR(__xludf.DUMMYFUNCTION("""COMPUTED_VALUE"""),1.0)</f>
        <v>1</v>
      </c>
      <c r="JO14">
        <f>IFERROR(__xludf.DUMMYFUNCTION("""COMPUTED_VALUE"""),1.0)</f>
        <v>1</v>
      </c>
      <c r="JP14">
        <f>IFERROR(__xludf.DUMMYFUNCTION("""COMPUTED_VALUE"""),1.0)</f>
        <v>1</v>
      </c>
      <c r="JQ14">
        <f>IFERROR(__xludf.DUMMYFUNCTION("""COMPUTED_VALUE"""),1.0)</f>
        <v>1</v>
      </c>
      <c r="JR14">
        <f>IFERROR(__xludf.DUMMYFUNCTION("""COMPUTED_VALUE"""),1.0)</f>
        <v>1</v>
      </c>
      <c r="JS14">
        <f>IFERROR(__xludf.DUMMYFUNCTION("""COMPUTED_VALUE"""),1.0)</f>
        <v>1</v>
      </c>
      <c r="JT14">
        <f>IFERROR(__xludf.DUMMYFUNCTION("""COMPUTED_VALUE"""),1.0)</f>
        <v>1</v>
      </c>
      <c r="JU14">
        <f>IFERROR(__xludf.DUMMYFUNCTION("""COMPUTED_VALUE"""),1.0)</f>
        <v>1</v>
      </c>
      <c r="JV14">
        <f>IFERROR(__xludf.DUMMYFUNCTION("""COMPUTED_VALUE"""),1.0)</f>
        <v>1</v>
      </c>
      <c r="JW14">
        <f>IFERROR(__xludf.DUMMYFUNCTION("""COMPUTED_VALUE"""),1.0)</f>
        <v>1</v>
      </c>
      <c r="JX14">
        <f>IFERROR(__xludf.DUMMYFUNCTION("""COMPUTED_VALUE"""),1.0)</f>
        <v>1</v>
      </c>
      <c r="JY14">
        <f>IFERROR(__xludf.DUMMYFUNCTION("""COMPUTED_VALUE"""),1.0)</f>
        <v>1</v>
      </c>
      <c r="JZ14">
        <f>IFERROR(__xludf.DUMMYFUNCTION("""COMPUTED_VALUE"""),1.0)</f>
        <v>1</v>
      </c>
      <c r="KA14">
        <f>IFERROR(__xludf.DUMMYFUNCTION("""COMPUTED_VALUE"""),1.0)</f>
        <v>1</v>
      </c>
      <c r="KB14">
        <f>IFERROR(__xludf.DUMMYFUNCTION("""COMPUTED_VALUE"""),1.0)</f>
        <v>1</v>
      </c>
      <c r="KC14">
        <f>IFERROR(__xludf.DUMMYFUNCTION("""COMPUTED_VALUE"""),1.0)</f>
        <v>1</v>
      </c>
      <c r="KD14">
        <f>IFERROR(__xludf.DUMMYFUNCTION("""COMPUTED_VALUE"""),1.0)</f>
        <v>1</v>
      </c>
      <c r="KE14">
        <f>IFERROR(__xludf.DUMMYFUNCTION("""COMPUTED_VALUE"""),1.0)</f>
        <v>1</v>
      </c>
      <c r="KF14">
        <f>IFERROR(__xludf.DUMMYFUNCTION("""COMPUTED_VALUE"""),1.0)</f>
        <v>1</v>
      </c>
      <c r="KG14">
        <f>IFERROR(__xludf.DUMMYFUNCTION("""COMPUTED_VALUE"""),1.0)</f>
        <v>1</v>
      </c>
      <c r="KH14" t="str">
        <f>IFERROR(__xludf.DUMMYFUNCTION("""COMPUTED_VALUE"""),"x")</f>
        <v>x</v>
      </c>
      <c r="KI14">
        <f>IFERROR(__xludf.DUMMYFUNCTION("""COMPUTED_VALUE"""),1.0)</f>
        <v>1</v>
      </c>
      <c r="KJ14">
        <f>IFERROR(__xludf.DUMMYFUNCTION("""COMPUTED_VALUE"""),1.0)</f>
        <v>1</v>
      </c>
      <c r="KK14">
        <f>IFERROR(__xludf.DUMMYFUNCTION("""COMPUTED_VALUE"""),1.0)</f>
        <v>1</v>
      </c>
      <c r="KL14">
        <f>IFERROR(__xludf.DUMMYFUNCTION("""COMPUTED_VALUE"""),1.0)</f>
        <v>1</v>
      </c>
      <c r="KM14">
        <f>IFERROR(__xludf.DUMMYFUNCTION("""COMPUTED_VALUE"""),1.0)</f>
        <v>1</v>
      </c>
      <c r="KN14">
        <f>IFERROR(__xludf.DUMMYFUNCTION("""COMPUTED_VALUE"""),1.0)</f>
        <v>1</v>
      </c>
      <c r="KO14">
        <f>IFERROR(__xludf.DUMMYFUNCTION("""COMPUTED_VALUE"""),1.0)</f>
        <v>1</v>
      </c>
      <c r="KP14">
        <f>IFERROR(__xludf.DUMMYFUNCTION("""COMPUTED_VALUE"""),1.0)</f>
        <v>1</v>
      </c>
      <c r="KQ14">
        <f>IFERROR(__xludf.DUMMYFUNCTION("""COMPUTED_VALUE"""),0.0)</f>
        <v>0</v>
      </c>
      <c r="KR14">
        <f>IFERROR(__xludf.DUMMYFUNCTION("""COMPUTED_VALUE"""),0.0)</f>
        <v>0</v>
      </c>
      <c r="KS14">
        <f>IFERROR(__xludf.DUMMYFUNCTION("""COMPUTED_VALUE"""),0.0)</f>
        <v>0</v>
      </c>
      <c r="KT14">
        <f>IFERROR(__xludf.DUMMYFUNCTION("""COMPUTED_VALUE"""),0.0)</f>
        <v>0</v>
      </c>
      <c r="KU14">
        <f>IFERROR(__xludf.DUMMYFUNCTION("""COMPUTED_VALUE"""),0.0)</f>
        <v>0</v>
      </c>
      <c r="KV14">
        <f>IFERROR(__xludf.DUMMYFUNCTION("""COMPUTED_VALUE"""),0.0)</f>
        <v>0</v>
      </c>
      <c r="KW14">
        <f>IFERROR(__xludf.DUMMYFUNCTION("""COMPUTED_VALUE"""),0.0)</f>
        <v>0</v>
      </c>
      <c r="KX14">
        <f>IFERROR(__xludf.DUMMYFUNCTION("""COMPUTED_VALUE"""),0.0)</f>
        <v>0</v>
      </c>
      <c r="KY14">
        <f>IFERROR(__xludf.DUMMYFUNCTION("""COMPUTED_VALUE"""),0.0)</f>
        <v>0</v>
      </c>
      <c r="KZ14">
        <f>IFERROR(__xludf.DUMMYFUNCTION("""COMPUTED_VALUE"""),0.0)</f>
        <v>0</v>
      </c>
      <c r="LA14">
        <f>IFERROR(__xludf.DUMMYFUNCTION("""COMPUTED_VALUE"""),0.0)</f>
        <v>0</v>
      </c>
      <c r="LB14">
        <f>IFERROR(__xludf.DUMMYFUNCTION("""COMPUTED_VALUE"""),0.0)</f>
        <v>0</v>
      </c>
      <c r="LC14">
        <f>IFERROR(__xludf.DUMMYFUNCTION("""COMPUTED_VALUE"""),0.0)</f>
        <v>0</v>
      </c>
      <c r="LD14">
        <f>IFERROR(__xludf.DUMMYFUNCTION("""COMPUTED_VALUE"""),0.0)</f>
        <v>0</v>
      </c>
      <c r="LE14">
        <f>IFERROR(__xludf.DUMMYFUNCTION("""COMPUTED_VALUE"""),0.0)</f>
        <v>0</v>
      </c>
      <c r="LF14">
        <f>IFERROR(__xludf.DUMMYFUNCTION("""COMPUTED_VALUE"""),0.0)</f>
        <v>0</v>
      </c>
      <c r="LG14">
        <f>IFERROR(__xludf.DUMMYFUNCTION("""COMPUTED_VALUE"""),0.0)</f>
        <v>0</v>
      </c>
      <c r="LH14">
        <f>IFERROR(__xludf.DUMMYFUNCTION("""COMPUTED_VALUE"""),0.0)</f>
        <v>0</v>
      </c>
      <c r="LI14">
        <f>IFERROR(__xludf.DUMMYFUNCTION("""COMPUTED_VALUE"""),0.0)</f>
        <v>0</v>
      </c>
      <c r="LJ14">
        <f>IFERROR(__xludf.DUMMYFUNCTION("""COMPUTED_VALUE"""),0.0)</f>
        <v>0</v>
      </c>
      <c r="LK14">
        <f>IFERROR(__xludf.DUMMYFUNCTION("""COMPUTED_VALUE"""),0.0)</f>
        <v>0</v>
      </c>
      <c r="LL14">
        <f>IFERROR(__xludf.DUMMYFUNCTION("""COMPUTED_VALUE"""),0.0)</f>
        <v>0</v>
      </c>
      <c r="LM14">
        <f>IFERROR(__xludf.DUMMYFUNCTION("""COMPUTED_VALUE"""),0.0)</f>
        <v>0</v>
      </c>
      <c r="LN14">
        <f>IFERROR(__xludf.DUMMYFUNCTION("""COMPUTED_VALUE"""),0.0)</f>
        <v>0</v>
      </c>
      <c r="LO14">
        <f>IFERROR(__xludf.DUMMYFUNCTION("""COMPUTED_VALUE"""),0.0)</f>
        <v>0</v>
      </c>
      <c r="LP14">
        <f>IFERROR(__xludf.DUMMYFUNCTION("""COMPUTED_VALUE"""),0.0)</f>
        <v>0</v>
      </c>
      <c r="LQ14">
        <f>IFERROR(__xludf.DUMMYFUNCTION("""COMPUTED_VALUE"""),0.0)</f>
        <v>0</v>
      </c>
      <c r="LR14">
        <f>IFERROR(__xludf.DUMMYFUNCTION("""COMPUTED_VALUE"""),0.0)</f>
        <v>0</v>
      </c>
      <c r="LS14">
        <f>IFERROR(__xludf.DUMMYFUNCTION("""COMPUTED_VALUE"""),0.0)</f>
        <v>0</v>
      </c>
      <c r="LT14">
        <f>IFERROR(__xludf.DUMMYFUNCTION("""COMPUTED_VALUE"""),0.0)</f>
        <v>0</v>
      </c>
      <c r="LU14">
        <f>IFERROR(__xludf.DUMMYFUNCTION("""COMPUTED_VALUE"""),0.0)</f>
        <v>0</v>
      </c>
      <c r="LV14">
        <f>IFERROR(__xludf.DUMMYFUNCTION("""COMPUTED_VALUE"""),0.0)</f>
        <v>0</v>
      </c>
      <c r="LW14">
        <f>IFERROR(__xludf.DUMMYFUNCTION("""COMPUTED_VALUE"""),0.0)</f>
        <v>0</v>
      </c>
      <c r="LX14">
        <f>IFERROR(__xludf.DUMMYFUNCTION("""COMPUTED_VALUE"""),0.0)</f>
        <v>0</v>
      </c>
      <c r="LY14">
        <f>IFERROR(__xludf.DUMMYFUNCTION("""COMPUTED_VALUE"""),0.0)</f>
        <v>0</v>
      </c>
      <c r="LZ14">
        <f>IFERROR(__xludf.DUMMYFUNCTION("""COMPUTED_VALUE"""),0.0)</f>
        <v>0</v>
      </c>
      <c r="MA14">
        <f>IFERROR(__xludf.DUMMYFUNCTION("""COMPUTED_VALUE"""),0.0)</f>
        <v>0</v>
      </c>
      <c r="MB14">
        <f>IFERROR(__xludf.DUMMYFUNCTION("""COMPUTED_VALUE"""),0.0)</f>
        <v>0</v>
      </c>
      <c r="MC14">
        <f>IFERROR(__xludf.DUMMYFUNCTION("""COMPUTED_VALUE"""),0.0)</f>
        <v>0</v>
      </c>
      <c r="MD14">
        <f>IFERROR(__xludf.DUMMYFUNCTION("""COMPUTED_VALUE"""),0.0)</f>
        <v>0</v>
      </c>
      <c r="ME14">
        <f>IFERROR(__xludf.DUMMYFUNCTION("""COMPUTED_VALUE"""),0.0)</f>
        <v>0</v>
      </c>
      <c r="MF14">
        <f>IFERROR(__xludf.DUMMYFUNCTION("""COMPUTED_VALUE"""),0.0)</f>
        <v>0</v>
      </c>
      <c r="MG14">
        <f>IFERROR(__xludf.DUMMYFUNCTION("""COMPUTED_VALUE"""),0.0)</f>
        <v>0</v>
      </c>
      <c r="MH14">
        <f>IFERROR(__xludf.DUMMYFUNCTION("""COMPUTED_VALUE"""),0.0)</f>
        <v>0</v>
      </c>
      <c r="MI14">
        <f>IFERROR(__xludf.DUMMYFUNCTION("""COMPUTED_VALUE"""),0.0)</f>
        <v>0</v>
      </c>
      <c r="MJ14">
        <f>IFERROR(__xludf.DUMMYFUNCTION("""COMPUTED_VALUE"""),0.0)</f>
        <v>0</v>
      </c>
      <c r="MK14">
        <f>IFERROR(__xludf.DUMMYFUNCTION("""COMPUTED_VALUE"""),0.0)</f>
        <v>0</v>
      </c>
      <c r="ML14">
        <f>IFERROR(__xludf.DUMMYFUNCTION("""COMPUTED_VALUE"""),0.0)</f>
        <v>0</v>
      </c>
      <c r="MM14">
        <f>IFERROR(__xludf.DUMMYFUNCTION("""COMPUTED_VALUE"""),0.0)</f>
        <v>0</v>
      </c>
      <c r="MN14">
        <f>IFERROR(__xludf.DUMMYFUNCTION("""COMPUTED_VALUE"""),0.0)</f>
        <v>0</v>
      </c>
      <c r="MO14">
        <f>IFERROR(__xludf.DUMMYFUNCTION("""COMPUTED_VALUE"""),0.0)</f>
        <v>0</v>
      </c>
      <c r="MP14">
        <f>IFERROR(__xludf.DUMMYFUNCTION("""COMPUTED_VALUE"""),0.0)</f>
        <v>0</v>
      </c>
      <c r="MQ14">
        <f>IFERROR(__xludf.DUMMYFUNCTION("""COMPUTED_VALUE"""),0.0)</f>
        <v>0</v>
      </c>
      <c r="MR14" t="str">
        <f>IFERROR(__xludf.DUMMYFUNCTION("""COMPUTED_VALUE"""),"x")</f>
        <v>x</v>
      </c>
      <c r="MS14">
        <f>IFERROR(__xludf.DUMMYFUNCTION("""COMPUTED_VALUE"""),0.0)</f>
        <v>0</v>
      </c>
      <c r="MT14">
        <f>IFERROR(__xludf.DUMMYFUNCTION("""COMPUTED_VALUE"""),1.0)</f>
        <v>1</v>
      </c>
      <c r="MU14">
        <f>IFERROR(__xludf.DUMMYFUNCTION("""COMPUTED_VALUE"""),1.0)</f>
        <v>1</v>
      </c>
      <c r="MV14">
        <f>IFERROR(__xludf.DUMMYFUNCTION("""COMPUTED_VALUE"""),1.0)</f>
        <v>1</v>
      </c>
      <c r="MW14">
        <f>IFERROR(__xludf.DUMMYFUNCTION("""COMPUTED_VALUE"""),1.0)</f>
        <v>1</v>
      </c>
      <c r="MX14">
        <f>IFERROR(__xludf.DUMMYFUNCTION("""COMPUTED_VALUE"""),1.0)</f>
        <v>1</v>
      </c>
      <c r="MY14">
        <f>IFERROR(__xludf.DUMMYFUNCTION("""COMPUTED_VALUE"""),1.0)</f>
        <v>1</v>
      </c>
      <c r="MZ14">
        <f>IFERROR(__xludf.DUMMYFUNCTION("""COMPUTED_VALUE"""),1.0)</f>
        <v>1</v>
      </c>
      <c r="NA14">
        <f>IFERROR(__xludf.DUMMYFUNCTION("""COMPUTED_VALUE"""),1.0)</f>
        <v>1</v>
      </c>
      <c r="NB14">
        <f>IFERROR(__xludf.DUMMYFUNCTION("""COMPUTED_VALUE"""),0.0)</f>
        <v>0</v>
      </c>
      <c r="NC14">
        <f>IFERROR(__xludf.DUMMYFUNCTION("""COMPUTED_VALUE"""),0.0)</f>
        <v>0</v>
      </c>
      <c r="ND14">
        <f>IFERROR(__xludf.DUMMYFUNCTION("""COMPUTED_VALUE"""),1.0)</f>
        <v>1</v>
      </c>
      <c r="NE14">
        <f>IFERROR(__xludf.DUMMYFUNCTION("""COMPUTED_VALUE"""),1.0)</f>
        <v>1</v>
      </c>
      <c r="NF14">
        <f>IFERROR(__xludf.DUMMYFUNCTION("""COMPUTED_VALUE"""),0.0)</f>
        <v>0</v>
      </c>
      <c r="NG14">
        <f>IFERROR(__xludf.DUMMYFUNCTION("""COMPUTED_VALUE"""),1.0)</f>
        <v>1</v>
      </c>
      <c r="NH14">
        <f>IFERROR(__xludf.DUMMYFUNCTION("""COMPUTED_VALUE"""),1.0)</f>
        <v>1</v>
      </c>
      <c r="NI14">
        <f>IFERROR(__xludf.DUMMYFUNCTION("""COMPUTED_VALUE"""),1.0)</f>
        <v>1</v>
      </c>
      <c r="NJ14">
        <f>IFERROR(__xludf.DUMMYFUNCTION("""COMPUTED_VALUE"""),1.0)</f>
        <v>1</v>
      </c>
      <c r="NK14">
        <f>IFERROR(__xludf.DUMMYFUNCTION("""COMPUTED_VALUE"""),1.0)</f>
        <v>1</v>
      </c>
      <c r="NL14">
        <f>IFERROR(__xludf.DUMMYFUNCTION("""COMPUTED_VALUE"""),1.0)</f>
        <v>1</v>
      </c>
      <c r="NM14">
        <f>IFERROR(__xludf.DUMMYFUNCTION("""COMPUTED_VALUE"""),1.0)</f>
        <v>1</v>
      </c>
      <c r="NN14">
        <f>IFERROR(__xludf.DUMMYFUNCTION("""COMPUTED_VALUE"""),1.0)</f>
        <v>1</v>
      </c>
      <c r="NO14">
        <f>IFERROR(__xludf.DUMMYFUNCTION("""COMPUTED_VALUE"""),1.0)</f>
        <v>1</v>
      </c>
      <c r="NP14">
        <f>IFERROR(__xludf.DUMMYFUNCTION("""COMPUTED_VALUE"""),0.0)</f>
        <v>0</v>
      </c>
      <c r="NQ14">
        <f>IFERROR(__xludf.DUMMYFUNCTION("""COMPUTED_VALUE"""),1.0)</f>
        <v>1</v>
      </c>
      <c r="NR14">
        <f>IFERROR(__xludf.DUMMYFUNCTION("""COMPUTED_VALUE"""),0.0)</f>
        <v>0</v>
      </c>
      <c r="NS14">
        <f>IFERROR(__xludf.DUMMYFUNCTION("""COMPUTED_VALUE"""),1.0)</f>
        <v>1</v>
      </c>
      <c r="NT14">
        <f>IFERROR(__xludf.DUMMYFUNCTION("""COMPUTED_VALUE"""),1.0)</f>
        <v>1</v>
      </c>
      <c r="NU14">
        <f>IFERROR(__xludf.DUMMYFUNCTION("""COMPUTED_VALUE"""),0.0)</f>
        <v>0</v>
      </c>
      <c r="NV14">
        <f>IFERROR(__xludf.DUMMYFUNCTION("""COMPUTED_VALUE"""),1.0)</f>
        <v>1</v>
      </c>
      <c r="NW14">
        <f>IFERROR(__xludf.DUMMYFUNCTION("""COMPUTED_VALUE"""),0.0)</f>
        <v>0</v>
      </c>
      <c r="NX14">
        <f>IFERROR(__xludf.DUMMYFUNCTION("""COMPUTED_VALUE"""),0.0)</f>
        <v>0</v>
      </c>
      <c r="NY14">
        <f>IFERROR(__xludf.DUMMYFUNCTION("""COMPUTED_VALUE"""),1.0)</f>
        <v>1</v>
      </c>
      <c r="NZ14">
        <f>IFERROR(__xludf.DUMMYFUNCTION("""COMPUTED_VALUE"""),1.0)</f>
        <v>1</v>
      </c>
      <c r="OA14">
        <f>IFERROR(__xludf.DUMMYFUNCTION("""COMPUTED_VALUE"""),0.0)</f>
        <v>0</v>
      </c>
      <c r="OB14">
        <f>IFERROR(__xludf.DUMMYFUNCTION("""COMPUTED_VALUE"""),0.0)</f>
        <v>0</v>
      </c>
      <c r="OC14">
        <f>IFERROR(__xludf.DUMMYFUNCTION("""COMPUTED_VALUE"""),1.0)</f>
        <v>1</v>
      </c>
      <c r="OD14">
        <f>IFERROR(__xludf.DUMMYFUNCTION("""COMPUTED_VALUE"""),1.0)</f>
        <v>1</v>
      </c>
      <c r="OE14">
        <f>IFERROR(__xludf.DUMMYFUNCTION("""COMPUTED_VALUE"""),1.0)</f>
        <v>1</v>
      </c>
      <c r="OF14">
        <f>IFERROR(__xludf.DUMMYFUNCTION("""COMPUTED_VALUE"""),0.0)</f>
        <v>0</v>
      </c>
      <c r="OG14">
        <f>IFERROR(__xludf.DUMMYFUNCTION("""COMPUTED_VALUE"""),0.0)</f>
        <v>0</v>
      </c>
      <c r="OH14">
        <f>IFERROR(__xludf.DUMMYFUNCTION("""COMPUTED_VALUE"""),0.0)</f>
        <v>0</v>
      </c>
      <c r="OI14">
        <f>IFERROR(__xludf.DUMMYFUNCTION("""COMPUTED_VALUE"""),0.0)</f>
        <v>0</v>
      </c>
      <c r="OJ14">
        <f>IFERROR(__xludf.DUMMYFUNCTION("""COMPUTED_VALUE"""),1.0)</f>
        <v>1</v>
      </c>
      <c r="OK14">
        <f>IFERROR(__xludf.DUMMYFUNCTION("""COMPUTED_VALUE"""),0.0)</f>
        <v>0</v>
      </c>
      <c r="OL14">
        <f>IFERROR(__xludf.DUMMYFUNCTION("""COMPUTED_VALUE"""),0.0)</f>
        <v>0</v>
      </c>
      <c r="OM14">
        <f>IFERROR(__xludf.DUMMYFUNCTION("""COMPUTED_VALUE"""),0.0)</f>
        <v>0</v>
      </c>
      <c r="ON14">
        <f>IFERROR(__xludf.DUMMYFUNCTION("""COMPUTED_VALUE"""),1.0)</f>
        <v>1</v>
      </c>
      <c r="OO14">
        <f>IFERROR(__xludf.DUMMYFUNCTION("""COMPUTED_VALUE"""),0.0)</f>
        <v>0</v>
      </c>
      <c r="OP14">
        <f>IFERROR(__xludf.DUMMYFUNCTION("""COMPUTED_VALUE"""),0.0)</f>
        <v>0</v>
      </c>
      <c r="OQ14">
        <f>IFERROR(__xludf.DUMMYFUNCTION("""COMPUTED_VALUE"""),1.0)</f>
        <v>1</v>
      </c>
      <c r="OR14">
        <f>IFERROR(__xludf.DUMMYFUNCTION("""COMPUTED_VALUE"""),0.0)</f>
        <v>0</v>
      </c>
      <c r="OS14">
        <f>IFERROR(__xludf.DUMMYFUNCTION("""COMPUTED_VALUE"""),0.0)</f>
        <v>0</v>
      </c>
      <c r="OT14">
        <f>IFERROR(__xludf.DUMMYFUNCTION("""COMPUTED_VALUE"""),1.0)</f>
        <v>1</v>
      </c>
      <c r="OU14">
        <f>IFERROR(__xludf.DUMMYFUNCTION("""COMPUTED_VALUE"""),1.0)</f>
        <v>1</v>
      </c>
      <c r="OV14">
        <f>IFERROR(__xludf.DUMMYFUNCTION("""COMPUTED_VALUE"""),0.0)</f>
        <v>0</v>
      </c>
      <c r="OW14">
        <f>IFERROR(__xludf.DUMMYFUNCTION("""COMPUTED_VALUE"""),0.0)</f>
        <v>0</v>
      </c>
      <c r="OX14">
        <f>IFERROR(__xludf.DUMMYFUNCTION("""COMPUTED_VALUE"""),0.0)</f>
        <v>0</v>
      </c>
      <c r="OY14" t="str">
        <f>IFERROR(__xludf.DUMMYFUNCTION("""COMPUTED_VALUE"""),"x")</f>
        <v>x</v>
      </c>
      <c r="OZ14">
        <f>IFERROR(__xludf.DUMMYFUNCTION("""COMPUTED_VALUE"""),19.0)</f>
        <v>19</v>
      </c>
      <c r="PA14">
        <f>IFERROR(__xludf.DUMMYFUNCTION("""COMPUTED_VALUE"""),0.0)</f>
        <v>0</v>
      </c>
      <c r="PB14">
        <f>IFERROR(__xludf.DUMMYFUNCTION("""COMPUTED_VALUE"""),0.0)</f>
        <v>0</v>
      </c>
      <c r="PC14">
        <f>IFERROR(__xludf.DUMMYFUNCTION("""COMPUTED_VALUE"""),0.0)</f>
        <v>0</v>
      </c>
      <c r="PD14" t="str">
        <f>IFERROR(__xludf.DUMMYFUNCTION("""COMPUTED_VALUE"""),"x")</f>
        <v>x</v>
      </c>
      <c r="PE14">
        <f>IFERROR(__xludf.DUMMYFUNCTION("""COMPUTED_VALUE"""),1.0)</f>
        <v>1</v>
      </c>
      <c r="PF14">
        <f>IFERROR(__xludf.DUMMYFUNCTION("""COMPUTED_VALUE"""),0.0)</f>
        <v>0</v>
      </c>
      <c r="PG14">
        <f>IFERROR(__xludf.DUMMYFUNCTION("""COMPUTED_VALUE"""),0.0)</f>
        <v>0</v>
      </c>
      <c r="PH14">
        <f>IFERROR(__xludf.DUMMYFUNCTION("""COMPUTED_VALUE"""),0.0)</f>
        <v>0</v>
      </c>
      <c r="PI14">
        <f>IFERROR(__xludf.DUMMYFUNCTION("""COMPUTED_VALUE"""),0.0)</f>
        <v>0</v>
      </c>
      <c r="PJ14">
        <f>IFERROR(__xludf.DUMMYFUNCTION("""COMPUTED_VALUE"""),0.0)</f>
        <v>0</v>
      </c>
      <c r="PK14">
        <f>IFERROR(__xludf.DUMMYFUNCTION("""COMPUTED_VALUE"""),0.0)</f>
        <v>0</v>
      </c>
      <c r="PL14">
        <f>IFERROR(__xludf.DUMMYFUNCTION("""COMPUTED_VALUE"""),0.0)</f>
        <v>0</v>
      </c>
      <c r="PM14">
        <f>IFERROR(__xludf.DUMMYFUNCTION("""COMPUTED_VALUE"""),0.0)</f>
        <v>0</v>
      </c>
      <c r="PN14">
        <f>IFERROR(__xludf.DUMMYFUNCTION("""COMPUTED_VALUE"""),0.0)</f>
        <v>0</v>
      </c>
      <c r="PO14">
        <f>IFERROR(__xludf.DUMMYFUNCTION("""COMPUTED_VALUE"""),0.0)</f>
        <v>0</v>
      </c>
      <c r="PP14">
        <f>IFERROR(__xludf.DUMMYFUNCTION("""COMPUTED_VALUE"""),0.0)</f>
        <v>0</v>
      </c>
      <c r="PQ14">
        <f>IFERROR(__xludf.DUMMYFUNCTION("""COMPUTED_VALUE"""),0.0)</f>
        <v>0</v>
      </c>
      <c r="PR14">
        <f>IFERROR(__xludf.DUMMYFUNCTION("""COMPUTED_VALUE"""),0.0)</f>
        <v>0</v>
      </c>
      <c r="PS14">
        <f>IFERROR(__xludf.DUMMYFUNCTION("""COMPUTED_VALUE"""),0.0)</f>
        <v>0</v>
      </c>
      <c r="PT14">
        <f>IFERROR(__xludf.DUMMYFUNCTION("""COMPUTED_VALUE"""),0.0)</f>
        <v>0</v>
      </c>
      <c r="PU14">
        <f>IFERROR(__xludf.DUMMYFUNCTION("""COMPUTED_VALUE"""),0.0)</f>
        <v>0</v>
      </c>
      <c r="PV14">
        <f>IFERROR(__xludf.DUMMYFUNCTION("""COMPUTED_VALUE"""),0.0)</f>
        <v>0</v>
      </c>
      <c r="PW14">
        <f>IFERROR(__xludf.DUMMYFUNCTION("""COMPUTED_VALUE"""),0.0)</f>
        <v>0</v>
      </c>
      <c r="PX14">
        <f>IFERROR(__xludf.DUMMYFUNCTION("""COMPUTED_VALUE"""),0.0)</f>
        <v>0</v>
      </c>
      <c r="PY14">
        <f>IFERROR(__xludf.DUMMYFUNCTION("""COMPUTED_VALUE"""),0.0)</f>
        <v>0</v>
      </c>
      <c r="PZ14">
        <f>IFERROR(__xludf.DUMMYFUNCTION("""COMPUTED_VALUE"""),0.0)</f>
        <v>0</v>
      </c>
      <c r="QA14">
        <f>IFERROR(__xludf.DUMMYFUNCTION("""COMPUTED_VALUE"""),0.0)</f>
        <v>0</v>
      </c>
      <c r="QB14">
        <f>IFERROR(__xludf.DUMMYFUNCTION("""COMPUTED_VALUE"""),0.0)</f>
        <v>0</v>
      </c>
      <c r="QC14">
        <f>IFERROR(__xludf.DUMMYFUNCTION("""COMPUTED_VALUE"""),0.0)</f>
        <v>0</v>
      </c>
      <c r="QD14">
        <f>IFERROR(__xludf.DUMMYFUNCTION("""COMPUTED_VALUE"""),0.0)</f>
        <v>0</v>
      </c>
      <c r="QE14">
        <f>IFERROR(__xludf.DUMMYFUNCTION("""COMPUTED_VALUE"""),0.0)</f>
        <v>0</v>
      </c>
      <c r="QF14">
        <f>IFERROR(__xludf.DUMMYFUNCTION("""COMPUTED_VALUE"""),0.0)</f>
        <v>0</v>
      </c>
      <c r="QG14">
        <f>IFERROR(__xludf.DUMMYFUNCTION("""COMPUTED_VALUE"""),0.0)</f>
        <v>0</v>
      </c>
      <c r="QH14">
        <f>IFERROR(__xludf.DUMMYFUNCTION("""COMPUTED_VALUE"""),0.0)</f>
        <v>0</v>
      </c>
      <c r="QI14">
        <f>IFERROR(__xludf.DUMMYFUNCTION("""COMPUTED_VALUE"""),0.0)</f>
        <v>0</v>
      </c>
      <c r="QJ14">
        <f>IFERROR(__xludf.DUMMYFUNCTION("""COMPUTED_VALUE"""),0.0)</f>
        <v>0</v>
      </c>
      <c r="QK14">
        <f>IFERROR(__xludf.DUMMYFUNCTION("""COMPUTED_VALUE"""),0.0)</f>
        <v>0</v>
      </c>
      <c r="QL14">
        <f>IFERROR(__xludf.DUMMYFUNCTION("""COMPUTED_VALUE"""),0.0)</f>
        <v>0</v>
      </c>
      <c r="QM14">
        <f>IFERROR(__xludf.DUMMYFUNCTION("""COMPUTED_VALUE"""),0.0)</f>
        <v>0</v>
      </c>
      <c r="QN14">
        <f>IFERROR(__xludf.DUMMYFUNCTION("""COMPUTED_VALUE"""),0.0)</f>
        <v>0</v>
      </c>
      <c r="QO14">
        <f>IFERROR(__xludf.DUMMYFUNCTION("""COMPUTED_VALUE"""),0.0)</f>
        <v>0</v>
      </c>
      <c r="QP14">
        <f>IFERROR(__xludf.DUMMYFUNCTION("""COMPUTED_VALUE"""),0.0)</f>
        <v>0</v>
      </c>
      <c r="QQ14">
        <f>IFERROR(__xludf.DUMMYFUNCTION("""COMPUTED_VALUE"""),0.0)</f>
        <v>0</v>
      </c>
      <c r="QR14">
        <f>IFERROR(__xludf.DUMMYFUNCTION("""COMPUTED_VALUE"""),0.0)</f>
        <v>0</v>
      </c>
      <c r="QS14">
        <f>IFERROR(__xludf.DUMMYFUNCTION("""COMPUTED_VALUE"""),0.0)</f>
        <v>0</v>
      </c>
      <c r="QT14">
        <f>IFERROR(__xludf.DUMMYFUNCTION("""COMPUTED_VALUE"""),0.0)</f>
        <v>0</v>
      </c>
      <c r="QU14">
        <f>IFERROR(__xludf.DUMMYFUNCTION("""COMPUTED_VALUE"""),0.0)</f>
        <v>0</v>
      </c>
      <c r="QV14">
        <f>IFERROR(__xludf.DUMMYFUNCTION("""COMPUTED_VALUE"""),0.0)</f>
        <v>0</v>
      </c>
      <c r="QW14">
        <f>IFERROR(__xludf.DUMMYFUNCTION("""COMPUTED_VALUE"""),0.0)</f>
        <v>0</v>
      </c>
      <c r="QX14">
        <f>IFERROR(__xludf.DUMMYFUNCTION("""COMPUTED_VALUE"""),0.0)</f>
        <v>0</v>
      </c>
      <c r="QY14">
        <f>IFERROR(__xludf.DUMMYFUNCTION("""COMPUTED_VALUE"""),0.0)</f>
        <v>0</v>
      </c>
      <c r="QZ14">
        <f>IFERROR(__xludf.DUMMYFUNCTION("""COMPUTED_VALUE"""),0.0)</f>
        <v>0</v>
      </c>
      <c r="RA14">
        <f>IFERROR(__xludf.DUMMYFUNCTION("""COMPUTED_VALUE"""),0.0)</f>
        <v>0</v>
      </c>
      <c r="RB14">
        <f>IFERROR(__xludf.DUMMYFUNCTION("""COMPUTED_VALUE"""),0.0)</f>
        <v>0</v>
      </c>
      <c r="RC14">
        <f>IFERROR(__xludf.DUMMYFUNCTION("""COMPUTED_VALUE"""),0.0)</f>
        <v>0</v>
      </c>
      <c r="RD14">
        <f>IFERROR(__xludf.DUMMYFUNCTION("""COMPUTED_VALUE"""),0.0)</f>
        <v>0</v>
      </c>
      <c r="RE14">
        <f>IFERROR(__xludf.DUMMYFUNCTION("""COMPUTED_VALUE"""),0.0)</f>
        <v>0</v>
      </c>
      <c r="RF14">
        <f>IFERROR(__xludf.DUMMYFUNCTION("""COMPUTED_VALUE"""),0.0)</f>
        <v>0</v>
      </c>
      <c r="RG14">
        <f>IFERROR(__xludf.DUMMYFUNCTION("""COMPUTED_VALUE"""),0.0)</f>
        <v>0</v>
      </c>
      <c r="RH14">
        <f>IFERROR(__xludf.DUMMYFUNCTION("""COMPUTED_VALUE"""),0.0)</f>
        <v>0</v>
      </c>
      <c r="RI14">
        <f>IFERROR(__xludf.DUMMYFUNCTION("""COMPUTED_VALUE"""),0.0)</f>
        <v>0</v>
      </c>
      <c r="RJ14" t="str">
        <f>IFERROR(__xludf.DUMMYFUNCTION("""COMPUTED_VALUE"""),"x")</f>
        <v>x</v>
      </c>
      <c r="RK14">
        <f>IFERROR(__xludf.DUMMYFUNCTION("""COMPUTED_VALUE"""),1.0)</f>
        <v>1</v>
      </c>
      <c r="RL14">
        <f>IFERROR(__xludf.DUMMYFUNCTION("""COMPUTED_VALUE"""),1.0)</f>
        <v>1</v>
      </c>
      <c r="RM14">
        <f>IFERROR(__xludf.DUMMYFUNCTION("""COMPUTED_VALUE"""),1.0)</f>
        <v>1</v>
      </c>
      <c r="RN14">
        <f>IFERROR(__xludf.DUMMYFUNCTION("""COMPUTED_VALUE"""),1.0)</f>
        <v>1</v>
      </c>
      <c r="RO14">
        <f>IFERROR(__xludf.DUMMYFUNCTION("""COMPUTED_VALUE"""),1.0)</f>
        <v>1</v>
      </c>
      <c r="RP14">
        <f>IFERROR(__xludf.DUMMYFUNCTION("""COMPUTED_VALUE"""),1.0)</f>
        <v>1</v>
      </c>
      <c r="RQ14">
        <f>IFERROR(__xludf.DUMMYFUNCTION("""COMPUTED_VALUE"""),1.0)</f>
        <v>1</v>
      </c>
      <c r="RR14">
        <f>IFERROR(__xludf.DUMMYFUNCTION("""COMPUTED_VALUE"""),1.0)</f>
        <v>1</v>
      </c>
      <c r="RS14">
        <f>IFERROR(__xludf.DUMMYFUNCTION("""COMPUTED_VALUE"""),1.0)</f>
        <v>1</v>
      </c>
      <c r="RT14">
        <f>IFERROR(__xludf.DUMMYFUNCTION("""COMPUTED_VALUE"""),1.0)</f>
        <v>1</v>
      </c>
      <c r="RU14">
        <f>IFERROR(__xludf.DUMMYFUNCTION("""COMPUTED_VALUE"""),1.0)</f>
        <v>1</v>
      </c>
      <c r="RV14">
        <f>IFERROR(__xludf.DUMMYFUNCTION("""COMPUTED_VALUE"""),1.0)</f>
        <v>1</v>
      </c>
      <c r="RW14">
        <f>IFERROR(__xludf.DUMMYFUNCTION("""COMPUTED_VALUE"""),1.0)</f>
        <v>1</v>
      </c>
      <c r="RX14">
        <f>IFERROR(__xludf.DUMMYFUNCTION("""COMPUTED_VALUE"""),1.0)</f>
        <v>1</v>
      </c>
      <c r="RY14">
        <f>IFERROR(__xludf.DUMMYFUNCTION("""COMPUTED_VALUE"""),1.0)</f>
        <v>1</v>
      </c>
      <c r="RZ14">
        <f>IFERROR(__xludf.DUMMYFUNCTION("""COMPUTED_VALUE"""),1.0)</f>
        <v>1</v>
      </c>
      <c r="SA14">
        <f>IFERROR(__xludf.DUMMYFUNCTION("""COMPUTED_VALUE"""),1.0)</f>
        <v>1</v>
      </c>
      <c r="SB14">
        <f>IFERROR(__xludf.DUMMYFUNCTION("""COMPUTED_VALUE"""),1.0)</f>
        <v>1</v>
      </c>
      <c r="SC14">
        <f>IFERROR(__xludf.DUMMYFUNCTION("""COMPUTED_VALUE"""),1.0)</f>
        <v>1</v>
      </c>
      <c r="SD14">
        <f>IFERROR(__xludf.DUMMYFUNCTION("""COMPUTED_VALUE"""),1.0)</f>
        <v>1</v>
      </c>
      <c r="SE14">
        <f>IFERROR(__xludf.DUMMYFUNCTION("""COMPUTED_VALUE"""),1.0)</f>
        <v>1</v>
      </c>
      <c r="SF14">
        <f>IFERROR(__xludf.DUMMYFUNCTION("""COMPUTED_VALUE"""),1.0)</f>
        <v>1</v>
      </c>
      <c r="SG14">
        <f>IFERROR(__xludf.DUMMYFUNCTION("""COMPUTED_VALUE"""),1.0)</f>
        <v>1</v>
      </c>
      <c r="SH14">
        <f>IFERROR(__xludf.DUMMYFUNCTION("""COMPUTED_VALUE"""),1.0)</f>
        <v>1</v>
      </c>
      <c r="SI14">
        <f>IFERROR(__xludf.DUMMYFUNCTION("""COMPUTED_VALUE"""),1.0)</f>
        <v>1</v>
      </c>
      <c r="SJ14">
        <f>IFERROR(__xludf.DUMMYFUNCTION("""COMPUTED_VALUE"""),1.0)</f>
        <v>1</v>
      </c>
      <c r="SK14">
        <f>IFERROR(__xludf.DUMMYFUNCTION("""COMPUTED_VALUE"""),1.0)</f>
        <v>1</v>
      </c>
      <c r="SL14">
        <f>IFERROR(__xludf.DUMMYFUNCTION("""COMPUTED_VALUE"""),0.0)</f>
        <v>0</v>
      </c>
      <c r="SM14">
        <f>IFERROR(__xludf.DUMMYFUNCTION("""COMPUTED_VALUE"""),0.0)</f>
        <v>0</v>
      </c>
      <c r="SN14">
        <f>IFERROR(__xludf.DUMMYFUNCTION("""COMPUTED_VALUE"""),0.0)</f>
        <v>0</v>
      </c>
      <c r="SO14">
        <f>IFERROR(__xludf.DUMMYFUNCTION("""COMPUTED_VALUE"""),0.0)</f>
        <v>0</v>
      </c>
      <c r="SP14">
        <f>IFERROR(__xludf.DUMMYFUNCTION("""COMPUTED_VALUE"""),0.0)</f>
        <v>0</v>
      </c>
      <c r="SQ14">
        <f>IFERROR(__xludf.DUMMYFUNCTION("""COMPUTED_VALUE"""),0.0)</f>
        <v>0</v>
      </c>
      <c r="SR14">
        <f>IFERROR(__xludf.DUMMYFUNCTION("""COMPUTED_VALUE"""),0.0)</f>
        <v>0</v>
      </c>
      <c r="SS14">
        <f>IFERROR(__xludf.DUMMYFUNCTION("""COMPUTED_VALUE"""),0.0)</f>
        <v>0</v>
      </c>
      <c r="ST14">
        <f>IFERROR(__xludf.DUMMYFUNCTION("""COMPUTED_VALUE"""),0.0)</f>
        <v>0</v>
      </c>
      <c r="SU14">
        <f>IFERROR(__xludf.DUMMYFUNCTION("""COMPUTED_VALUE"""),0.0)</f>
        <v>0</v>
      </c>
      <c r="SV14">
        <f>IFERROR(__xludf.DUMMYFUNCTION("""COMPUTED_VALUE"""),0.0)</f>
        <v>0</v>
      </c>
      <c r="SW14">
        <f>IFERROR(__xludf.DUMMYFUNCTION("""COMPUTED_VALUE"""),0.0)</f>
        <v>0</v>
      </c>
      <c r="SX14">
        <f>IFERROR(__xludf.DUMMYFUNCTION("""COMPUTED_VALUE"""),0.0)</f>
        <v>0</v>
      </c>
      <c r="SY14">
        <f>IFERROR(__xludf.DUMMYFUNCTION("""COMPUTED_VALUE"""),0.0)</f>
        <v>0</v>
      </c>
      <c r="SZ14">
        <f>IFERROR(__xludf.DUMMYFUNCTION("""COMPUTED_VALUE"""),0.0)</f>
        <v>0</v>
      </c>
      <c r="TA14">
        <f>IFERROR(__xludf.DUMMYFUNCTION("""COMPUTED_VALUE"""),0.0)</f>
        <v>0</v>
      </c>
      <c r="TB14">
        <f>IFERROR(__xludf.DUMMYFUNCTION("""COMPUTED_VALUE"""),0.0)</f>
        <v>0</v>
      </c>
      <c r="TC14">
        <f>IFERROR(__xludf.DUMMYFUNCTION("""COMPUTED_VALUE"""),0.0)</f>
        <v>0</v>
      </c>
    </row>
    <row r="15">
      <c r="A15">
        <f>IFERROR(__xludf.DUMMYFUNCTION("""COMPUTED_VALUE"""),14.0)</f>
        <v>14</v>
      </c>
      <c r="B15" t="str">
        <f>IFERROR(__xludf.DUMMYFUNCTION("""COMPUTED_VALUE"""),"kooooo")</f>
        <v>kooooo</v>
      </c>
      <c r="C15" t="str">
        <f>IFERROR(__xludf.DUMMYFUNCTION("""COMPUTED_VALUE"""),"Вељко")</f>
        <v>Вељко</v>
      </c>
      <c r="D15" t="str">
        <f>IFERROR(__xludf.DUMMYFUNCTION("""COMPUTED_VALUE"""),"Радић")</f>
        <v>Радић</v>
      </c>
      <c r="E15">
        <f>IFERROR(__xludf.DUMMYFUNCTION("""COMPUTED_VALUE"""),178.0)</f>
        <v>178</v>
      </c>
      <c r="F15" t="str">
        <f>IFERROR(__xludf.DUMMYFUNCTION("""COMPUTED_VALUE"""),"ODOBREN")</f>
        <v>ODOBREN</v>
      </c>
      <c r="G15" t="str">
        <f>IFERROR(__xludf.DUMMYFUNCTION("""COMPUTED_VALUE"""),"Stari grad")</f>
        <v>Stari grad</v>
      </c>
      <c r="H15" t="str">
        <f>IFERROR(__xludf.DUMMYFUNCTION("""COMPUTED_VALUE"""),"Matematička gimnazija")</f>
        <v>Matematička gimnazija</v>
      </c>
      <c r="I15" t="str">
        <f>IFERROR(__xludf.DUMMYFUNCTION("""COMPUTED_VALUE"""),"II")</f>
        <v>II</v>
      </c>
      <c r="J15" t="str">
        <f>IFERROR(__xludf.DUMMYFUNCTION("""COMPUTED_VALUE"""),"A")</f>
        <v>A</v>
      </c>
      <c r="K15" t="str">
        <f>IFERROR(__xludf.DUMMYFUNCTION("""COMPUTED_VALUE"""),"Петар Радовановић, Мијодраг Ђуришић")</f>
        <v>Петар Радовановић, Мијодраг Ђуришић</v>
      </c>
      <c r="L15" t="str">
        <f>IFERROR(__xludf.DUMMYFUNCTION("""COMPUTED_VALUE"""),"x")</f>
        <v>x</v>
      </c>
      <c r="M15">
        <f>IFERROR(__xludf.DUMMYFUNCTION("""COMPUTED_VALUE"""),100.0)</f>
        <v>100</v>
      </c>
      <c r="N15">
        <f>IFERROR(__xludf.DUMMYFUNCTION("""COMPUTED_VALUE"""),13.0)</f>
        <v>13</v>
      </c>
      <c r="O15">
        <f>IFERROR(__xludf.DUMMYFUNCTION("""COMPUTED_VALUE"""),0.0)</f>
        <v>0</v>
      </c>
      <c r="P15" t="str">
        <f>IFERROR(__xludf.DUMMYFUNCTION("""COMPUTED_VALUE"""),"x")</f>
        <v>x</v>
      </c>
      <c r="Q15">
        <f>IFERROR(__xludf.DUMMYFUNCTION("""COMPUTED_VALUE"""),16.0)</f>
        <v>16</v>
      </c>
      <c r="R15">
        <f>IFERROR(__xludf.DUMMYFUNCTION("""COMPUTED_VALUE"""),0.0)</f>
        <v>0</v>
      </c>
      <c r="S15">
        <f>IFERROR(__xludf.DUMMYFUNCTION("""COMPUTED_VALUE"""),49.0)</f>
        <v>49</v>
      </c>
      <c r="T15" t="str">
        <f>IFERROR(__xludf.DUMMYFUNCTION("""COMPUTED_VALUE"""),"x")</f>
        <v>x</v>
      </c>
      <c r="U15" t="str">
        <f>IFERROR(__xludf.DUMMYFUNCTION("""COMPUTED_VALUE"""),"x")</f>
        <v>x</v>
      </c>
      <c r="V15" t="str">
        <f>IFERROR(__xludf.DUMMYFUNCTION("""COMPUTED_VALUE"""),"OK")</f>
        <v>OK</v>
      </c>
      <c r="W15" t="str">
        <f>IFERROR(__xludf.DUMMYFUNCTION("""COMPUTED_VALUE"""),"OK")</f>
        <v>OK</v>
      </c>
      <c r="X15" t="str">
        <f>IFERROR(__xludf.DUMMYFUNCTION("""COMPUTED_VALUE"""),"OK")</f>
        <v>OK</v>
      </c>
      <c r="Y15" t="str">
        <f>IFERROR(__xludf.DUMMYFUNCTION("""COMPUTED_VALUE"""),"OK")</f>
        <v>OK</v>
      </c>
      <c r="Z15" t="str">
        <f>IFERROR(__xludf.DUMMYFUNCTION("""COMPUTED_VALUE"""),"OK")</f>
        <v>OK</v>
      </c>
      <c r="AA15" t="str">
        <f>IFERROR(__xludf.DUMMYFUNCTION("""COMPUTED_VALUE"""),"OK")</f>
        <v>OK</v>
      </c>
      <c r="AB15" t="str">
        <f>IFERROR(__xludf.DUMMYFUNCTION("""COMPUTED_VALUE"""),"OK")</f>
        <v>OK</v>
      </c>
      <c r="AC15" t="str">
        <f>IFERROR(__xludf.DUMMYFUNCTION("""COMPUTED_VALUE"""),"OK")</f>
        <v>OK</v>
      </c>
      <c r="AD15" t="str">
        <f>IFERROR(__xludf.DUMMYFUNCTION("""COMPUTED_VALUE"""),"OK")</f>
        <v>OK</v>
      </c>
      <c r="AE15" t="str">
        <f>IFERROR(__xludf.DUMMYFUNCTION("""COMPUTED_VALUE"""),"OK")</f>
        <v>OK</v>
      </c>
      <c r="AF15" t="str">
        <f>IFERROR(__xludf.DUMMYFUNCTION("""COMPUTED_VALUE"""),"OK")</f>
        <v>OK</v>
      </c>
      <c r="AG15" t="str">
        <f>IFERROR(__xludf.DUMMYFUNCTION("""COMPUTED_VALUE"""),"OK")</f>
        <v>OK</v>
      </c>
      <c r="AH15" t="str">
        <f>IFERROR(__xludf.DUMMYFUNCTION("""COMPUTED_VALUE"""),"OK")</f>
        <v>OK</v>
      </c>
      <c r="AI15" t="str">
        <f>IFERROR(__xludf.DUMMYFUNCTION("""COMPUTED_VALUE"""),"OK")</f>
        <v>OK</v>
      </c>
      <c r="AJ15" t="str">
        <f>IFERROR(__xludf.DUMMYFUNCTION("""COMPUTED_VALUE"""),"OK")</f>
        <v>OK</v>
      </c>
      <c r="AK15" t="str">
        <f>IFERROR(__xludf.DUMMYFUNCTION("""COMPUTED_VALUE"""),"OK")</f>
        <v>OK</v>
      </c>
      <c r="AL15" t="str">
        <f>IFERROR(__xludf.DUMMYFUNCTION("""COMPUTED_VALUE"""),"OK")</f>
        <v>OK</v>
      </c>
      <c r="AM15" t="str">
        <f>IFERROR(__xludf.DUMMYFUNCTION("""COMPUTED_VALUE"""),"OK")</f>
        <v>OK</v>
      </c>
      <c r="AN15" t="str">
        <f>IFERROR(__xludf.DUMMYFUNCTION("""COMPUTED_VALUE"""),"OK")</f>
        <v>OK</v>
      </c>
      <c r="AO15" t="str">
        <f>IFERROR(__xludf.DUMMYFUNCTION("""COMPUTED_VALUE"""),"OK")</f>
        <v>OK</v>
      </c>
      <c r="AP15" t="str">
        <f>IFERROR(__xludf.DUMMYFUNCTION("""COMPUTED_VALUE"""),"x")</f>
        <v>x</v>
      </c>
      <c r="AQ15" t="str">
        <f>IFERROR(__xludf.DUMMYFUNCTION("""COMPUTED_VALUE"""),"OK")</f>
        <v>OK</v>
      </c>
      <c r="AR15" t="str">
        <f>IFERROR(__xludf.DUMMYFUNCTION("""COMPUTED_VALUE"""),"OK")</f>
        <v>OK</v>
      </c>
      <c r="AS15" t="str">
        <f>IFERROR(__xludf.DUMMYFUNCTION("""COMPUTED_VALUE"""),"OK")</f>
        <v>OK</v>
      </c>
      <c r="AT15" t="str">
        <f>IFERROR(__xludf.DUMMYFUNCTION("""COMPUTED_VALUE"""),"OK")</f>
        <v>OK</v>
      </c>
      <c r="AU15" t="str">
        <f>IFERROR(__xludf.DUMMYFUNCTION("""COMPUTED_VALUE"""),"OK")</f>
        <v>OK</v>
      </c>
      <c r="AV15" t="str">
        <f>IFERROR(__xludf.DUMMYFUNCTION("""COMPUTED_VALUE"""),"OK")</f>
        <v>OK</v>
      </c>
      <c r="AW15" t="str">
        <f>IFERROR(__xludf.DUMMYFUNCTION("""COMPUTED_VALUE"""),"OK")</f>
        <v>OK</v>
      </c>
      <c r="AX15" t="str">
        <f>IFERROR(__xludf.DUMMYFUNCTION("""COMPUTED_VALUE"""),"OK")</f>
        <v>OK</v>
      </c>
      <c r="AY15" t="str">
        <f>IFERROR(__xludf.DUMMYFUNCTION("""COMPUTED_VALUE"""),"WA")</f>
        <v>WA</v>
      </c>
      <c r="AZ15" t="str">
        <f>IFERROR(__xludf.DUMMYFUNCTION("""COMPUTED_VALUE"""),"WA")</f>
        <v>WA</v>
      </c>
      <c r="BA15" t="str">
        <f>IFERROR(__xludf.DUMMYFUNCTION("""COMPUTED_VALUE"""),"WA")</f>
        <v>WA</v>
      </c>
      <c r="BB15" t="str">
        <f>IFERROR(__xludf.DUMMYFUNCTION("""COMPUTED_VALUE"""),"WA")</f>
        <v>WA</v>
      </c>
      <c r="BC15" t="str">
        <f>IFERROR(__xludf.DUMMYFUNCTION("""COMPUTED_VALUE"""),"OK")</f>
        <v>OK</v>
      </c>
      <c r="BD15" t="str">
        <f>IFERROR(__xludf.DUMMYFUNCTION("""COMPUTED_VALUE"""),"WA")</f>
        <v>WA</v>
      </c>
      <c r="BE15" t="str">
        <f>IFERROR(__xludf.DUMMYFUNCTION("""COMPUTED_VALUE"""),"WA")</f>
        <v>WA</v>
      </c>
      <c r="BF15" t="str">
        <f>IFERROR(__xludf.DUMMYFUNCTION("""COMPUTED_VALUE"""),"WA")</f>
        <v>WA</v>
      </c>
      <c r="BG15" t="str">
        <f>IFERROR(__xludf.DUMMYFUNCTION("""COMPUTED_VALUE"""),"WA")</f>
        <v>WA</v>
      </c>
      <c r="BH15" t="str">
        <f>IFERROR(__xludf.DUMMYFUNCTION("""COMPUTED_VALUE"""),"WA")</f>
        <v>WA</v>
      </c>
      <c r="BI15" t="str">
        <f>IFERROR(__xludf.DUMMYFUNCTION("""COMPUTED_VALUE"""),"WA")</f>
        <v>WA</v>
      </c>
      <c r="BJ15" t="str">
        <f>IFERROR(__xludf.DUMMYFUNCTION("""COMPUTED_VALUE"""),"WA")</f>
        <v>WA</v>
      </c>
      <c r="BK15" t="str">
        <f>IFERROR(__xludf.DUMMYFUNCTION("""COMPUTED_VALUE"""),"WA")</f>
        <v>WA</v>
      </c>
      <c r="BL15" t="str">
        <f>IFERROR(__xludf.DUMMYFUNCTION("""COMPUTED_VALUE"""),"WA")</f>
        <v>WA</v>
      </c>
      <c r="BM15" t="str">
        <f>IFERROR(__xludf.DUMMYFUNCTION("""COMPUTED_VALUE"""),"WA")</f>
        <v>WA</v>
      </c>
      <c r="BN15" t="str">
        <f>IFERROR(__xludf.DUMMYFUNCTION("""COMPUTED_VALUE"""),"OK")</f>
        <v>OK</v>
      </c>
      <c r="BO15" t="str">
        <f>IFERROR(__xludf.DUMMYFUNCTION("""COMPUTED_VALUE"""),"OK")</f>
        <v>OK</v>
      </c>
      <c r="BP15" t="str">
        <f>IFERROR(__xludf.DUMMYFUNCTION("""COMPUTED_VALUE"""),"WA")</f>
        <v>WA</v>
      </c>
      <c r="BQ15" t="str">
        <f>IFERROR(__xludf.DUMMYFUNCTION("""COMPUTED_VALUE"""),"WA")</f>
        <v>WA</v>
      </c>
      <c r="BR15" t="str">
        <f>IFERROR(__xludf.DUMMYFUNCTION("""COMPUTED_VALUE"""),"WA")</f>
        <v>WA</v>
      </c>
      <c r="BS15" t="str">
        <f>IFERROR(__xludf.DUMMYFUNCTION("""COMPUTED_VALUE"""),"WA")</f>
        <v>WA</v>
      </c>
      <c r="BT15" t="str">
        <f>IFERROR(__xludf.DUMMYFUNCTION("""COMPUTED_VALUE"""),"WA")</f>
        <v>WA</v>
      </c>
      <c r="BU15" t="str">
        <f>IFERROR(__xludf.DUMMYFUNCTION("""COMPUTED_VALUE"""),"WA")</f>
        <v>WA</v>
      </c>
      <c r="BV15" t="str">
        <f>IFERROR(__xludf.DUMMYFUNCTION("""COMPUTED_VALUE"""),"WA")</f>
        <v>WA</v>
      </c>
      <c r="BW15" t="str">
        <f>IFERROR(__xludf.DUMMYFUNCTION("""COMPUTED_VALUE"""),"WA")</f>
        <v>WA</v>
      </c>
      <c r="BX15" t="str">
        <f>IFERROR(__xludf.DUMMYFUNCTION("""COMPUTED_VALUE"""),"WA")</f>
        <v>WA</v>
      </c>
      <c r="BY15" t="str">
        <f>IFERROR(__xludf.DUMMYFUNCTION("""COMPUTED_VALUE"""),"WA")</f>
        <v>WA</v>
      </c>
      <c r="BZ15" t="str">
        <f>IFERROR(__xludf.DUMMYFUNCTION("""COMPUTED_VALUE"""),"WA")</f>
        <v>WA</v>
      </c>
      <c r="CA15" t="str">
        <f>IFERROR(__xludf.DUMMYFUNCTION("""COMPUTED_VALUE"""),"WA")</f>
        <v>WA</v>
      </c>
      <c r="CB15" t="str">
        <f>IFERROR(__xludf.DUMMYFUNCTION("""COMPUTED_VALUE"""),"WA")</f>
        <v>WA</v>
      </c>
      <c r="CC15" t="str">
        <f>IFERROR(__xludf.DUMMYFUNCTION("""COMPUTED_VALUE"""),"WA")</f>
        <v>WA</v>
      </c>
      <c r="CD15" t="str">
        <f>IFERROR(__xludf.DUMMYFUNCTION("""COMPUTED_VALUE"""),"WA")</f>
        <v>WA</v>
      </c>
      <c r="CE15" t="str">
        <f>IFERROR(__xludf.DUMMYFUNCTION("""COMPUTED_VALUE"""),"WA")</f>
        <v>WA</v>
      </c>
      <c r="CF15" t="str">
        <f>IFERROR(__xludf.DUMMYFUNCTION("""COMPUTED_VALUE"""),"WA")</f>
        <v>WA</v>
      </c>
      <c r="CG15" t="str">
        <f>IFERROR(__xludf.DUMMYFUNCTION("""COMPUTED_VALUE"""),"WA")</f>
        <v>WA</v>
      </c>
      <c r="CH15" t="str">
        <f>IFERROR(__xludf.DUMMYFUNCTION("""COMPUTED_VALUE"""),"WA")</f>
        <v>WA</v>
      </c>
      <c r="CI15" t="str">
        <f>IFERROR(__xludf.DUMMYFUNCTION("""COMPUTED_VALUE"""),"WA")</f>
        <v>WA</v>
      </c>
      <c r="CJ15" t="str">
        <f>IFERROR(__xludf.DUMMYFUNCTION("""COMPUTED_VALUE"""),"WA")</f>
        <v>WA</v>
      </c>
      <c r="CK15" t="str">
        <f>IFERROR(__xludf.DUMMYFUNCTION("""COMPUTED_VALUE"""),"WA")</f>
        <v>WA</v>
      </c>
      <c r="CL15" t="str">
        <f>IFERROR(__xludf.DUMMYFUNCTION("""COMPUTED_VALUE"""),"WA")</f>
        <v>WA</v>
      </c>
      <c r="CM15" t="str">
        <f>IFERROR(__xludf.DUMMYFUNCTION("""COMPUTED_VALUE"""),"WA")</f>
        <v>WA</v>
      </c>
      <c r="CN15" t="str">
        <f>IFERROR(__xludf.DUMMYFUNCTION("""COMPUTED_VALUE"""),"WA")</f>
        <v>WA</v>
      </c>
      <c r="CO15" t="str">
        <f>IFERROR(__xludf.DUMMYFUNCTION("""COMPUTED_VALUE"""),"WA")</f>
        <v>WA</v>
      </c>
      <c r="CP15" t="str">
        <f>IFERROR(__xludf.DUMMYFUNCTION("""COMPUTED_VALUE"""),"WA")</f>
        <v>WA</v>
      </c>
      <c r="CQ15" t="str">
        <f>IFERROR(__xludf.DUMMYFUNCTION("""COMPUTED_VALUE"""),"WA")</f>
        <v>WA</v>
      </c>
      <c r="CR15" t="str">
        <f>IFERROR(__xludf.DUMMYFUNCTION("""COMPUTED_VALUE"""),"WA")</f>
        <v>WA</v>
      </c>
      <c r="CS15" t="str">
        <f>IFERROR(__xludf.DUMMYFUNCTION("""COMPUTED_VALUE"""),"WA")</f>
        <v>WA</v>
      </c>
      <c r="CT15" t="str">
        <f>IFERROR(__xludf.DUMMYFUNCTION("""COMPUTED_VALUE"""),"WA")</f>
        <v>WA</v>
      </c>
      <c r="CU15" t="str">
        <f>IFERROR(__xludf.DUMMYFUNCTION("""COMPUTED_VALUE"""),"WA")</f>
        <v>WA</v>
      </c>
      <c r="CV15" t="str">
        <f>IFERROR(__xludf.DUMMYFUNCTION("""COMPUTED_VALUE"""),"WA")</f>
        <v>WA</v>
      </c>
      <c r="CW15" t="str">
        <f>IFERROR(__xludf.DUMMYFUNCTION("""COMPUTED_VALUE"""),"WA")</f>
        <v>WA</v>
      </c>
      <c r="CX15" t="str">
        <f>IFERROR(__xludf.DUMMYFUNCTION("""COMPUTED_VALUE"""),"WA")</f>
        <v>WA</v>
      </c>
      <c r="CY15" t="str">
        <f>IFERROR(__xludf.DUMMYFUNCTION("""COMPUTED_VALUE"""),"WA")</f>
        <v>WA</v>
      </c>
      <c r="CZ15" t="str">
        <f>IFERROR(__xludf.DUMMYFUNCTION("""COMPUTED_VALUE"""),"x")</f>
        <v>x</v>
      </c>
      <c r="DA15" t="str">
        <f>IFERROR(__xludf.DUMMYFUNCTION("""COMPUTED_VALUE"""),"WA")</f>
        <v>WA</v>
      </c>
      <c r="DB15" t="str">
        <f>IFERROR(__xludf.DUMMYFUNCTION("""COMPUTED_VALUE"""),"RTE")</f>
        <v>RTE</v>
      </c>
      <c r="DC15" t="str">
        <f>IFERROR(__xludf.DUMMYFUNCTION("""COMPUTED_VALUE"""),"RTE")</f>
        <v>RTE</v>
      </c>
      <c r="DD15" t="str">
        <f>IFERROR(__xludf.DUMMYFUNCTION("""COMPUTED_VALUE"""),"RTE")</f>
        <v>RTE</v>
      </c>
      <c r="DE15" t="str">
        <f>IFERROR(__xludf.DUMMYFUNCTION("""COMPUTED_VALUE"""),"RTE")</f>
        <v>RTE</v>
      </c>
      <c r="DF15" t="str">
        <f>IFERROR(__xludf.DUMMYFUNCTION("""COMPUTED_VALUE"""),"RTE")</f>
        <v>RTE</v>
      </c>
      <c r="DG15" t="str">
        <f>IFERROR(__xludf.DUMMYFUNCTION("""COMPUTED_VALUE"""),"RTE")</f>
        <v>RTE</v>
      </c>
      <c r="DH15" t="str">
        <f>IFERROR(__xludf.DUMMYFUNCTION("""COMPUTED_VALUE"""),"RTE")</f>
        <v>RTE</v>
      </c>
      <c r="DI15" t="str">
        <f>IFERROR(__xludf.DUMMYFUNCTION("""COMPUTED_VALUE"""),"RTE")</f>
        <v>RTE</v>
      </c>
      <c r="DJ15" t="str">
        <f>IFERROR(__xludf.DUMMYFUNCTION("""COMPUTED_VALUE"""),"OK")</f>
        <v>OK</v>
      </c>
      <c r="DK15" t="str">
        <f>IFERROR(__xludf.DUMMYFUNCTION("""COMPUTED_VALUE"""),"RTE")</f>
        <v>RTE</v>
      </c>
      <c r="DL15" t="str">
        <f>IFERROR(__xludf.DUMMYFUNCTION("""COMPUTED_VALUE"""),"RTE")</f>
        <v>RTE</v>
      </c>
      <c r="DM15" t="str">
        <f>IFERROR(__xludf.DUMMYFUNCTION("""COMPUTED_VALUE"""),"RTE")</f>
        <v>RTE</v>
      </c>
      <c r="DN15" t="str">
        <f>IFERROR(__xludf.DUMMYFUNCTION("""COMPUTED_VALUE"""),"OK")</f>
        <v>OK</v>
      </c>
      <c r="DO15" t="str">
        <f>IFERROR(__xludf.DUMMYFUNCTION("""COMPUTED_VALUE"""),"WA")</f>
        <v>WA</v>
      </c>
      <c r="DP15" t="str">
        <f>IFERROR(__xludf.DUMMYFUNCTION("""COMPUTED_VALUE"""),"WA")</f>
        <v>WA</v>
      </c>
      <c r="DQ15" t="str">
        <f>IFERROR(__xludf.DUMMYFUNCTION("""COMPUTED_VALUE"""),"WA")</f>
        <v>WA</v>
      </c>
      <c r="DR15" t="str">
        <f>IFERROR(__xludf.DUMMYFUNCTION("""COMPUTED_VALUE"""),"WA")</f>
        <v>WA</v>
      </c>
      <c r="DS15" t="str">
        <f>IFERROR(__xludf.DUMMYFUNCTION("""COMPUTED_VALUE"""),"WA")</f>
        <v>WA</v>
      </c>
      <c r="DT15" t="str">
        <f>IFERROR(__xludf.DUMMYFUNCTION("""COMPUTED_VALUE"""),"WA")</f>
        <v>WA</v>
      </c>
      <c r="DU15" t="str">
        <f>IFERROR(__xludf.DUMMYFUNCTION("""COMPUTED_VALUE"""),"WA")</f>
        <v>WA</v>
      </c>
      <c r="DV15" t="str">
        <f>IFERROR(__xludf.DUMMYFUNCTION("""COMPUTED_VALUE"""),"WA")</f>
        <v>WA</v>
      </c>
      <c r="DW15" t="str">
        <f>IFERROR(__xludf.DUMMYFUNCTION("""COMPUTED_VALUE"""),"WA")</f>
        <v>WA</v>
      </c>
      <c r="DX15" t="str">
        <f>IFERROR(__xludf.DUMMYFUNCTION("""COMPUTED_VALUE"""),"OK")</f>
        <v>OK</v>
      </c>
      <c r="DY15" t="str">
        <f>IFERROR(__xludf.DUMMYFUNCTION("""COMPUTED_VALUE"""),"WA")</f>
        <v>WA</v>
      </c>
      <c r="DZ15" t="str">
        <f>IFERROR(__xludf.DUMMYFUNCTION("""COMPUTED_VALUE"""),"WA")</f>
        <v>WA</v>
      </c>
      <c r="EA15" t="str">
        <f>IFERROR(__xludf.DUMMYFUNCTION("""COMPUTED_VALUE"""),"WA")</f>
        <v>WA</v>
      </c>
      <c r="EB15" t="str">
        <f>IFERROR(__xludf.DUMMYFUNCTION("""COMPUTED_VALUE"""),"WA")</f>
        <v>WA</v>
      </c>
      <c r="EC15" t="str">
        <f>IFERROR(__xludf.DUMMYFUNCTION("""COMPUTED_VALUE"""),"WA")</f>
        <v>WA</v>
      </c>
      <c r="ED15" t="str">
        <f>IFERROR(__xludf.DUMMYFUNCTION("""COMPUTED_VALUE"""),"WA")</f>
        <v>WA</v>
      </c>
      <c r="EE15" t="str">
        <f>IFERROR(__xludf.DUMMYFUNCTION("""COMPUTED_VALUE"""),"WA")</f>
        <v>WA</v>
      </c>
      <c r="EF15" t="str">
        <f>IFERROR(__xludf.DUMMYFUNCTION("""COMPUTED_VALUE"""),"WA")</f>
        <v>WA</v>
      </c>
      <c r="EG15" t="str">
        <f>IFERROR(__xludf.DUMMYFUNCTION("""COMPUTED_VALUE"""),"OK")</f>
        <v>OK</v>
      </c>
      <c r="EH15" t="str">
        <f>IFERROR(__xludf.DUMMYFUNCTION("""COMPUTED_VALUE"""),"OK")</f>
        <v>OK</v>
      </c>
      <c r="EI15" t="str">
        <f>IFERROR(__xludf.DUMMYFUNCTION("""COMPUTED_VALUE"""),"WA")</f>
        <v>WA</v>
      </c>
      <c r="EJ15" t="str">
        <f>IFERROR(__xludf.DUMMYFUNCTION("""COMPUTED_VALUE"""),"RTE")</f>
        <v>RTE</v>
      </c>
      <c r="EK15" t="str">
        <f>IFERROR(__xludf.DUMMYFUNCTION("""COMPUTED_VALUE"""),"RTE")</f>
        <v>RTE</v>
      </c>
      <c r="EL15" t="str">
        <f>IFERROR(__xludf.DUMMYFUNCTION("""COMPUTED_VALUE"""),"OK")</f>
        <v>OK</v>
      </c>
      <c r="EM15" t="str">
        <f>IFERROR(__xludf.DUMMYFUNCTION("""COMPUTED_VALUE"""),"OK")</f>
        <v>OK</v>
      </c>
      <c r="EN15" t="str">
        <f>IFERROR(__xludf.DUMMYFUNCTION("""COMPUTED_VALUE"""),"WA")</f>
        <v>WA</v>
      </c>
      <c r="EO15" t="str">
        <f>IFERROR(__xludf.DUMMYFUNCTION("""COMPUTED_VALUE"""),"WA")</f>
        <v>WA</v>
      </c>
      <c r="EP15" t="str">
        <f>IFERROR(__xludf.DUMMYFUNCTION("""COMPUTED_VALUE"""),"WA")</f>
        <v>WA</v>
      </c>
      <c r="EQ15" t="str">
        <f>IFERROR(__xludf.DUMMYFUNCTION("""COMPUTED_VALUE"""),"WA")</f>
        <v>WA</v>
      </c>
      <c r="ER15" t="str">
        <f>IFERROR(__xludf.DUMMYFUNCTION("""COMPUTED_VALUE"""),"OK")</f>
        <v>OK</v>
      </c>
      <c r="ES15" t="str">
        <f>IFERROR(__xludf.DUMMYFUNCTION("""COMPUTED_VALUE"""),"WA")</f>
        <v>WA</v>
      </c>
      <c r="ET15" t="str">
        <f>IFERROR(__xludf.DUMMYFUNCTION("""COMPUTED_VALUE"""),"WA")</f>
        <v>WA</v>
      </c>
      <c r="EU15" t="str">
        <f>IFERROR(__xludf.DUMMYFUNCTION("""COMPUTED_VALUE"""),"WA")</f>
        <v>WA</v>
      </c>
      <c r="EV15" t="str">
        <f>IFERROR(__xludf.DUMMYFUNCTION("""COMPUTED_VALUE"""),"OK")</f>
        <v>OK</v>
      </c>
      <c r="EW15" t="str">
        <f>IFERROR(__xludf.DUMMYFUNCTION("""COMPUTED_VALUE"""),"RTE")</f>
        <v>RTE</v>
      </c>
      <c r="EX15" t="str">
        <f>IFERROR(__xludf.DUMMYFUNCTION("""COMPUTED_VALUE"""),"RTE")</f>
        <v>RTE</v>
      </c>
      <c r="EY15" t="str">
        <f>IFERROR(__xludf.DUMMYFUNCTION("""COMPUTED_VALUE"""),"RTE")</f>
        <v>RTE</v>
      </c>
      <c r="EZ15" t="str">
        <f>IFERROR(__xludf.DUMMYFUNCTION("""COMPUTED_VALUE"""),"RTE")</f>
        <v>RTE</v>
      </c>
      <c r="FA15" t="str">
        <f>IFERROR(__xludf.DUMMYFUNCTION("""COMPUTED_VALUE"""),"WA")</f>
        <v>WA</v>
      </c>
      <c r="FB15" t="str">
        <f>IFERROR(__xludf.DUMMYFUNCTION("""COMPUTED_VALUE"""),"WA")</f>
        <v>WA</v>
      </c>
      <c r="FC15" t="str">
        <f>IFERROR(__xludf.DUMMYFUNCTION("""COMPUTED_VALUE"""),"WA")</f>
        <v>WA</v>
      </c>
      <c r="FD15" t="str">
        <f>IFERROR(__xludf.DUMMYFUNCTION("""COMPUTED_VALUE"""),"WA")</f>
        <v>WA</v>
      </c>
      <c r="FE15" t="str">
        <f>IFERROR(__xludf.DUMMYFUNCTION("""COMPUTED_VALUE"""),"WA")</f>
        <v>WA</v>
      </c>
      <c r="FF15" t="str">
        <f>IFERROR(__xludf.DUMMYFUNCTION("""COMPUTED_VALUE"""),"WA")</f>
        <v>WA</v>
      </c>
      <c r="FG15" t="str">
        <f>IFERROR(__xludf.DUMMYFUNCTION("""COMPUTED_VALUE"""),"x")</f>
        <v>x</v>
      </c>
      <c r="FH15" t="str">
        <f>IFERROR(__xludf.DUMMYFUNCTION("""COMPUTED_VALUE"""),"OK")</f>
        <v>OK</v>
      </c>
      <c r="FI15" t="str">
        <f>IFERROR(__xludf.DUMMYFUNCTION("""COMPUTED_VALUE"""),"WA")</f>
        <v>WA</v>
      </c>
      <c r="FJ15" t="str">
        <f>IFERROR(__xludf.DUMMYFUNCTION("""COMPUTED_VALUE"""),"WA")</f>
        <v>WA</v>
      </c>
      <c r="FK15" t="str">
        <f>IFERROR(__xludf.DUMMYFUNCTION("""COMPUTED_VALUE"""),"WA")</f>
        <v>WA</v>
      </c>
      <c r="FL15" t="str">
        <f>IFERROR(__xludf.DUMMYFUNCTION("""COMPUTED_VALUE"""),"x")</f>
        <v>x</v>
      </c>
      <c r="FM15" t="str">
        <f>IFERROR(__xludf.DUMMYFUNCTION("""COMPUTED_VALUE"""),"CE")</f>
        <v>CE</v>
      </c>
      <c r="FN15" t="str">
        <f>IFERROR(__xludf.DUMMYFUNCTION("""COMPUTED_VALUE"""),"CE")</f>
        <v>CE</v>
      </c>
      <c r="FO15" t="str">
        <f>IFERROR(__xludf.DUMMYFUNCTION("""COMPUTED_VALUE"""),"CE")</f>
        <v>CE</v>
      </c>
      <c r="FP15" t="str">
        <f>IFERROR(__xludf.DUMMYFUNCTION("""COMPUTED_VALUE"""),"CE")</f>
        <v>CE</v>
      </c>
      <c r="FQ15" t="str">
        <f>IFERROR(__xludf.DUMMYFUNCTION("""COMPUTED_VALUE"""),"CE")</f>
        <v>CE</v>
      </c>
      <c r="FR15" t="str">
        <f>IFERROR(__xludf.DUMMYFUNCTION("""COMPUTED_VALUE"""),"CE")</f>
        <v>CE</v>
      </c>
      <c r="FS15" t="str">
        <f>IFERROR(__xludf.DUMMYFUNCTION("""COMPUTED_VALUE"""),"CE")</f>
        <v>CE</v>
      </c>
      <c r="FT15" t="str">
        <f>IFERROR(__xludf.DUMMYFUNCTION("""COMPUTED_VALUE"""),"CE")</f>
        <v>CE</v>
      </c>
      <c r="FU15" t="str">
        <f>IFERROR(__xludf.DUMMYFUNCTION("""COMPUTED_VALUE"""),"CE")</f>
        <v>CE</v>
      </c>
      <c r="FV15" t="str">
        <f>IFERROR(__xludf.DUMMYFUNCTION("""COMPUTED_VALUE"""),"CE")</f>
        <v>CE</v>
      </c>
      <c r="FW15" t="str">
        <f>IFERROR(__xludf.DUMMYFUNCTION("""COMPUTED_VALUE"""),"CE")</f>
        <v>CE</v>
      </c>
      <c r="FX15" t="str">
        <f>IFERROR(__xludf.DUMMYFUNCTION("""COMPUTED_VALUE"""),"CE")</f>
        <v>CE</v>
      </c>
      <c r="FY15" t="str">
        <f>IFERROR(__xludf.DUMMYFUNCTION("""COMPUTED_VALUE"""),"CE")</f>
        <v>CE</v>
      </c>
      <c r="FZ15" t="str">
        <f>IFERROR(__xludf.DUMMYFUNCTION("""COMPUTED_VALUE"""),"CE")</f>
        <v>CE</v>
      </c>
      <c r="GA15" t="str">
        <f>IFERROR(__xludf.DUMMYFUNCTION("""COMPUTED_VALUE"""),"CE")</f>
        <v>CE</v>
      </c>
      <c r="GB15" t="str">
        <f>IFERROR(__xludf.DUMMYFUNCTION("""COMPUTED_VALUE"""),"CE")</f>
        <v>CE</v>
      </c>
      <c r="GC15" t="str">
        <f>IFERROR(__xludf.DUMMYFUNCTION("""COMPUTED_VALUE"""),"CE")</f>
        <v>CE</v>
      </c>
      <c r="GD15" t="str">
        <f>IFERROR(__xludf.DUMMYFUNCTION("""COMPUTED_VALUE"""),"CE")</f>
        <v>CE</v>
      </c>
      <c r="GE15" t="str">
        <f>IFERROR(__xludf.DUMMYFUNCTION("""COMPUTED_VALUE"""),"CE")</f>
        <v>CE</v>
      </c>
      <c r="GF15" t="str">
        <f>IFERROR(__xludf.DUMMYFUNCTION("""COMPUTED_VALUE"""),"CE")</f>
        <v>CE</v>
      </c>
      <c r="GG15" t="str">
        <f>IFERROR(__xludf.DUMMYFUNCTION("""COMPUTED_VALUE"""),"CE")</f>
        <v>CE</v>
      </c>
      <c r="GH15" t="str">
        <f>IFERROR(__xludf.DUMMYFUNCTION("""COMPUTED_VALUE"""),"CE")</f>
        <v>CE</v>
      </c>
      <c r="GI15" t="str">
        <f>IFERROR(__xludf.DUMMYFUNCTION("""COMPUTED_VALUE"""),"CE")</f>
        <v>CE</v>
      </c>
      <c r="GJ15" t="str">
        <f>IFERROR(__xludf.DUMMYFUNCTION("""COMPUTED_VALUE"""),"CE")</f>
        <v>CE</v>
      </c>
      <c r="GK15" t="str">
        <f>IFERROR(__xludf.DUMMYFUNCTION("""COMPUTED_VALUE"""),"CE")</f>
        <v>CE</v>
      </c>
      <c r="GL15" t="str">
        <f>IFERROR(__xludf.DUMMYFUNCTION("""COMPUTED_VALUE"""),"CE")</f>
        <v>CE</v>
      </c>
      <c r="GM15" t="str">
        <f>IFERROR(__xludf.DUMMYFUNCTION("""COMPUTED_VALUE"""),"CE")</f>
        <v>CE</v>
      </c>
      <c r="GN15" t="str">
        <f>IFERROR(__xludf.DUMMYFUNCTION("""COMPUTED_VALUE"""),"CE")</f>
        <v>CE</v>
      </c>
      <c r="GO15" t="str">
        <f>IFERROR(__xludf.DUMMYFUNCTION("""COMPUTED_VALUE"""),"CE")</f>
        <v>CE</v>
      </c>
      <c r="GP15" t="str">
        <f>IFERROR(__xludf.DUMMYFUNCTION("""COMPUTED_VALUE"""),"CE")</f>
        <v>CE</v>
      </c>
      <c r="GQ15" t="str">
        <f>IFERROR(__xludf.DUMMYFUNCTION("""COMPUTED_VALUE"""),"CE")</f>
        <v>CE</v>
      </c>
      <c r="GR15" t="str">
        <f>IFERROR(__xludf.DUMMYFUNCTION("""COMPUTED_VALUE"""),"CE")</f>
        <v>CE</v>
      </c>
      <c r="GS15" t="str">
        <f>IFERROR(__xludf.DUMMYFUNCTION("""COMPUTED_VALUE"""),"CE")</f>
        <v>CE</v>
      </c>
      <c r="GT15" t="str">
        <f>IFERROR(__xludf.DUMMYFUNCTION("""COMPUTED_VALUE"""),"CE")</f>
        <v>CE</v>
      </c>
      <c r="GU15" t="str">
        <f>IFERROR(__xludf.DUMMYFUNCTION("""COMPUTED_VALUE"""),"CE")</f>
        <v>CE</v>
      </c>
      <c r="GV15" t="str">
        <f>IFERROR(__xludf.DUMMYFUNCTION("""COMPUTED_VALUE"""),"CE")</f>
        <v>CE</v>
      </c>
      <c r="GW15" t="str">
        <f>IFERROR(__xludf.DUMMYFUNCTION("""COMPUTED_VALUE"""),"CE")</f>
        <v>CE</v>
      </c>
      <c r="GX15" t="str">
        <f>IFERROR(__xludf.DUMMYFUNCTION("""COMPUTED_VALUE"""),"CE")</f>
        <v>CE</v>
      </c>
      <c r="GY15" t="str">
        <f>IFERROR(__xludf.DUMMYFUNCTION("""COMPUTED_VALUE"""),"CE")</f>
        <v>CE</v>
      </c>
      <c r="GZ15" t="str">
        <f>IFERROR(__xludf.DUMMYFUNCTION("""COMPUTED_VALUE"""),"CE")</f>
        <v>CE</v>
      </c>
      <c r="HA15" t="str">
        <f>IFERROR(__xludf.DUMMYFUNCTION("""COMPUTED_VALUE"""),"CE")</f>
        <v>CE</v>
      </c>
      <c r="HB15" t="str">
        <f>IFERROR(__xludf.DUMMYFUNCTION("""COMPUTED_VALUE"""),"CE")</f>
        <v>CE</v>
      </c>
      <c r="HC15" t="str">
        <f>IFERROR(__xludf.DUMMYFUNCTION("""COMPUTED_VALUE"""),"CE")</f>
        <v>CE</v>
      </c>
      <c r="HD15" t="str">
        <f>IFERROR(__xludf.DUMMYFUNCTION("""COMPUTED_VALUE"""),"CE")</f>
        <v>CE</v>
      </c>
      <c r="HE15" t="str">
        <f>IFERROR(__xludf.DUMMYFUNCTION("""COMPUTED_VALUE"""),"CE")</f>
        <v>CE</v>
      </c>
      <c r="HF15" t="str">
        <f>IFERROR(__xludf.DUMMYFUNCTION("""COMPUTED_VALUE"""),"CE")</f>
        <v>CE</v>
      </c>
      <c r="HG15" t="str">
        <f>IFERROR(__xludf.DUMMYFUNCTION("""COMPUTED_VALUE"""),"CE")</f>
        <v>CE</v>
      </c>
      <c r="HH15" t="str">
        <f>IFERROR(__xludf.DUMMYFUNCTION("""COMPUTED_VALUE"""),"CE")</f>
        <v>CE</v>
      </c>
      <c r="HI15" t="str">
        <f>IFERROR(__xludf.DUMMYFUNCTION("""COMPUTED_VALUE"""),"CE")</f>
        <v>CE</v>
      </c>
      <c r="HJ15" t="str">
        <f>IFERROR(__xludf.DUMMYFUNCTION("""COMPUTED_VALUE"""),"CE")</f>
        <v>CE</v>
      </c>
      <c r="HK15" t="str">
        <f>IFERROR(__xludf.DUMMYFUNCTION("""COMPUTED_VALUE"""),"CE")</f>
        <v>CE</v>
      </c>
      <c r="HL15" t="str">
        <f>IFERROR(__xludf.DUMMYFUNCTION("""COMPUTED_VALUE"""),"CE")</f>
        <v>CE</v>
      </c>
      <c r="HM15" t="str">
        <f>IFERROR(__xludf.DUMMYFUNCTION("""COMPUTED_VALUE"""),"CE")</f>
        <v>CE</v>
      </c>
      <c r="HN15" t="str">
        <f>IFERROR(__xludf.DUMMYFUNCTION("""COMPUTED_VALUE"""),"CE")</f>
        <v>CE</v>
      </c>
      <c r="HO15" t="str">
        <f>IFERROR(__xludf.DUMMYFUNCTION("""COMPUTED_VALUE"""),"CE")</f>
        <v>CE</v>
      </c>
      <c r="HP15" t="str">
        <f>IFERROR(__xludf.DUMMYFUNCTION("""COMPUTED_VALUE"""),"CE")</f>
        <v>CE</v>
      </c>
      <c r="HQ15" t="str">
        <f>IFERROR(__xludf.DUMMYFUNCTION("""COMPUTED_VALUE"""),"CE")</f>
        <v>CE</v>
      </c>
      <c r="HR15" t="str">
        <f>IFERROR(__xludf.DUMMYFUNCTION("""COMPUTED_VALUE"""),"x")</f>
        <v>x</v>
      </c>
      <c r="HS15" t="str">
        <f>IFERROR(__xludf.DUMMYFUNCTION("""COMPUTED_VALUE"""),"OK")</f>
        <v>OK</v>
      </c>
      <c r="HT15" t="str">
        <f>IFERROR(__xludf.DUMMYFUNCTION("""COMPUTED_VALUE"""),"OK")</f>
        <v>OK</v>
      </c>
      <c r="HU15" t="str">
        <f>IFERROR(__xludf.DUMMYFUNCTION("""COMPUTED_VALUE"""),"OK")</f>
        <v>OK</v>
      </c>
      <c r="HV15" t="str">
        <f>IFERROR(__xludf.DUMMYFUNCTION("""COMPUTED_VALUE"""),"OK")</f>
        <v>OK</v>
      </c>
      <c r="HW15" t="str">
        <f>IFERROR(__xludf.DUMMYFUNCTION("""COMPUTED_VALUE"""),"OK")</f>
        <v>OK</v>
      </c>
      <c r="HX15" t="str">
        <f>IFERROR(__xludf.DUMMYFUNCTION("""COMPUTED_VALUE"""),"OK")</f>
        <v>OK</v>
      </c>
      <c r="HY15" t="str">
        <f>IFERROR(__xludf.DUMMYFUNCTION("""COMPUTED_VALUE"""),"OK")</f>
        <v>OK</v>
      </c>
      <c r="HZ15" t="str">
        <f>IFERROR(__xludf.DUMMYFUNCTION("""COMPUTED_VALUE"""),"OK")</f>
        <v>OK</v>
      </c>
      <c r="IA15" t="str">
        <f>IFERROR(__xludf.DUMMYFUNCTION("""COMPUTED_VALUE"""),"OK")</f>
        <v>OK</v>
      </c>
      <c r="IB15" t="str">
        <f>IFERROR(__xludf.DUMMYFUNCTION("""COMPUTED_VALUE"""),"OK")</f>
        <v>OK</v>
      </c>
      <c r="IC15" t="str">
        <f>IFERROR(__xludf.DUMMYFUNCTION("""COMPUTED_VALUE"""),"OK")</f>
        <v>OK</v>
      </c>
      <c r="ID15" t="str">
        <f>IFERROR(__xludf.DUMMYFUNCTION("""COMPUTED_VALUE"""),"OK")</f>
        <v>OK</v>
      </c>
      <c r="IE15" t="str">
        <f>IFERROR(__xludf.DUMMYFUNCTION("""COMPUTED_VALUE"""),"OK")</f>
        <v>OK</v>
      </c>
      <c r="IF15" t="str">
        <f>IFERROR(__xludf.DUMMYFUNCTION("""COMPUTED_VALUE"""),"OK")</f>
        <v>OK</v>
      </c>
      <c r="IG15" t="str">
        <f>IFERROR(__xludf.DUMMYFUNCTION("""COMPUTED_VALUE"""),"OK")</f>
        <v>OK</v>
      </c>
      <c r="IH15" t="str">
        <f>IFERROR(__xludf.DUMMYFUNCTION("""COMPUTED_VALUE"""),"OK")</f>
        <v>OK</v>
      </c>
      <c r="II15" t="str">
        <f>IFERROR(__xludf.DUMMYFUNCTION("""COMPUTED_VALUE"""),"OK")</f>
        <v>OK</v>
      </c>
      <c r="IJ15" t="str">
        <f>IFERROR(__xludf.DUMMYFUNCTION("""COMPUTED_VALUE"""),"OK")</f>
        <v>OK</v>
      </c>
      <c r="IK15" t="str">
        <f>IFERROR(__xludf.DUMMYFUNCTION("""COMPUTED_VALUE"""),"OK")</f>
        <v>OK</v>
      </c>
      <c r="IL15" t="str">
        <f>IFERROR(__xludf.DUMMYFUNCTION("""COMPUTED_VALUE"""),"OK")</f>
        <v>OK</v>
      </c>
      <c r="IM15" t="str">
        <f>IFERROR(__xludf.DUMMYFUNCTION("""COMPUTED_VALUE"""),"OK")</f>
        <v>OK</v>
      </c>
      <c r="IN15" t="str">
        <f>IFERROR(__xludf.DUMMYFUNCTION("""COMPUTED_VALUE"""),"OK")</f>
        <v>OK</v>
      </c>
      <c r="IO15" t="str">
        <f>IFERROR(__xludf.DUMMYFUNCTION("""COMPUTED_VALUE"""),"OK")</f>
        <v>OK</v>
      </c>
      <c r="IP15" t="str">
        <f>IFERROR(__xludf.DUMMYFUNCTION("""COMPUTED_VALUE"""),"OK")</f>
        <v>OK</v>
      </c>
      <c r="IQ15" t="str">
        <f>IFERROR(__xludf.DUMMYFUNCTION("""COMPUTED_VALUE"""),"OK")</f>
        <v>OK</v>
      </c>
      <c r="IR15" t="str">
        <f>IFERROR(__xludf.DUMMYFUNCTION("""COMPUTED_VALUE"""),"OK")</f>
        <v>OK</v>
      </c>
      <c r="IS15" t="str">
        <f>IFERROR(__xludf.DUMMYFUNCTION("""COMPUTED_VALUE"""),"OK")</f>
        <v>OK</v>
      </c>
      <c r="IT15" t="str">
        <f>IFERROR(__xludf.DUMMYFUNCTION("""COMPUTED_VALUE"""),"OK")</f>
        <v>OK</v>
      </c>
      <c r="IU15" t="str">
        <f>IFERROR(__xludf.DUMMYFUNCTION("""COMPUTED_VALUE"""),"OK")</f>
        <v>OK</v>
      </c>
      <c r="IV15" t="str">
        <f>IFERROR(__xludf.DUMMYFUNCTION("""COMPUTED_VALUE"""),"TLE")</f>
        <v>TLE</v>
      </c>
      <c r="IW15" t="str">
        <f>IFERROR(__xludf.DUMMYFUNCTION("""COMPUTED_VALUE"""),"TLE")</f>
        <v>TLE</v>
      </c>
      <c r="IX15" t="str">
        <f>IFERROR(__xludf.DUMMYFUNCTION("""COMPUTED_VALUE"""),"TLE")</f>
        <v>TLE</v>
      </c>
      <c r="IY15" t="str">
        <f>IFERROR(__xludf.DUMMYFUNCTION("""COMPUTED_VALUE"""),"TLE")</f>
        <v>TLE</v>
      </c>
      <c r="IZ15" t="str">
        <f>IFERROR(__xludf.DUMMYFUNCTION("""COMPUTED_VALUE"""),"TLE")</f>
        <v>TLE</v>
      </c>
      <c r="JA15" t="str">
        <f>IFERROR(__xludf.DUMMYFUNCTION("""COMPUTED_VALUE"""),"TLE")</f>
        <v>TLE</v>
      </c>
      <c r="JB15" t="str">
        <f>IFERROR(__xludf.DUMMYFUNCTION("""COMPUTED_VALUE"""),"TLE")</f>
        <v>TLE</v>
      </c>
      <c r="JC15" t="str">
        <f>IFERROR(__xludf.DUMMYFUNCTION("""COMPUTED_VALUE"""),"TLE")</f>
        <v>TLE</v>
      </c>
      <c r="JD15" t="str">
        <f>IFERROR(__xludf.DUMMYFUNCTION("""COMPUTED_VALUE"""),"TLE")</f>
        <v>TLE</v>
      </c>
      <c r="JE15" t="str">
        <f>IFERROR(__xludf.DUMMYFUNCTION("""COMPUTED_VALUE"""),"TLE")</f>
        <v>TLE</v>
      </c>
      <c r="JF15" t="str">
        <f>IFERROR(__xludf.DUMMYFUNCTION("""COMPUTED_VALUE"""),"TLE")</f>
        <v>TLE</v>
      </c>
      <c r="JG15" t="str">
        <f>IFERROR(__xludf.DUMMYFUNCTION("""COMPUTED_VALUE"""),"TLE")</f>
        <v>TLE</v>
      </c>
      <c r="JH15" t="str">
        <f>IFERROR(__xludf.DUMMYFUNCTION("""COMPUTED_VALUE"""),"TLE")</f>
        <v>TLE</v>
      </c>
      <c r="JI15" t="str">
        <f>IFERROR(__xludf.DUMMYFUNCTION("""COMPUTED_VALUE"""),"TLE")</f>
        <v>TLE</v>
      </c>
      <c r="JJ15" t="str">
        <f>IFERROR(__xludf.DUMMYFUNCTION("""COMPUTED_VALUE"""),"TLE")</f>
        <v>TLE</v>
      </c>
      <c r="JK15" t="str">
        <f>IFERROR(__xludf.DUMMYFUNCTION("""COMPUTED_VALUE"""),"TLE")</f>
        <v>TLE</v>
      </c>
      <c r="JL15" t="str">
        <f>IFERROR(__xludf.DUMMYFUNCTION("""COMPUTED_VALUE"""),"x")</f>
        <v>x</v>
      </c>
      <c r="JM15" t="str">
        <f>IFERROR(__xludf.DUMMYFUNCTION("""COMPUTED_VALUE"""),"x")</f>
        <v>x</v>
      </c>
      <c r="JN15">
        <f>IFERROR(__xludf.DUMMYFUNCTION("""COMPUTED_VALUE"""),1.0)</f>
        <v>1</v>
      </c>
      <c r="JO15">
        <f>IFERROR(__xludf.DUMMYFUNCTION("""COMPUTED_VALUE"""),1.0)</f>
        <v>1</v>
      </c>
      <c r="JP15">
        <f>IFERROR(__xludf.DUMMYFUNCTION("""COMPUTED_VALUE"""),1.0)</f>
        <v>1</v>
      </c>
      <c r="JQ15">
        <f>IFERROR(__xludf.DUMMYFUNCTION("""COMPUTED_VALUE"""),1.0)</f>
        <v>1</v>
      </c>
      <c r="JR15">
        <f>IFERROR(__xludf.DUMMYFUNCTION("""COMPUTED_VALUE"""),1.0)</f>
        <v>1</v>
      </c>
      <c r="JS15">
        <f>IFERROR(__xludf.DUMMYFUNCTION("""COMPUTED_VALUE"""),1.0)</f>
        <v>1</v>
      </c>
      <c r="JT15">
        <f>IFERROR(__xludf.DUMMYFUNCTION("""COMPUTED_VALUE"""),1.0)</f>
        <v>1</v>
      </c>
      <c r="JU15">
        <f>IFERROR(__xludf.DUMMYFUNCTION("""COMPUTED_VALUE"""),1.0)</f>
        <v>1</v>
      </c>
      <c r="JV15">
        <f>IFERROR(__xludf.DUMMYFUNCTION("""COMPUTED_VALUE"""),1.0)</f>
        <v>1</v>
      </c>
      <c r="JW15">
        <f>IFERROR(__xludf.DUMMYFUNCTION("""COMPUTED_VALUE"""),1.0)</f>
        <v>1</v>
      </c>
      <c r="JX15">
        <f>IFERROR(__xludf.DUMMYFUNCTION("""COMPUTED_VALUE"""),1.0)</f>
        <v>1</v>
      </c>
      <c r="JY15">
        <f>IFERROR(__xludf.DUMMYFUNCTION("""COMPUTED_VALUE"""),1.0)</f>
        <v>1</v>
      </c>
      <c r="JZ15">
        <f>IFERROR(__xludf.DUMMYFUNCTION("""COMPUTED_VALUE"""),1.0)</f>
        <v>1</v>
      </c>
      <c r="KA15">
        <f>IFERROR(__xludf.DUMMYFUNCTION("""COMPUTED_VALUE"""),1.0)</f>
        <v>1</v>
      </c>
      <c r="KB15">
        <f>IFERROR(__xludf.DUMMYFUNCTION("""COMPUTED_VALUE"""),1.0)</f>
        <v>1</v>
      </c>
      <c r="KC15">
        <f>IFERROR(__xludf.DUMMYFUNCTION("""COMPUTED_VALUE"""),1.0)</f>
        <v>1</v>
      </c>
      <c r="KD15">
        <f>IFERROR(__xludf.DUMMYFUNCTION("""COMPUTED_VALUE"""),1.0)</f>
        <v>1</v>
      </c>
      <c r="KE15">
        <f>IFERROR(__xludf.DUMMYFUNCTION("""COMPUTED_VALUE"""),1.0)</f>
        <v>1</v>
      </c>
      <c r="KF15">
        <f>IFERROR(__xludf.DUMMYFUNCTION("""COMPUTED_VALUE"""),1.0)</f>
        <v>1</v>
      </c>
      <c r="KG15">
        <f>IFERROR(__xludf.DUMMYFUNCTION("""COMPUTED_VALUE"""),1.0)</f>
        <v>1</v>
      </c>
      <c r="KH15" t="str">
        <f>IFERROR(__xludf.DUMMYFUNCTION("""COMPUTED_VALUE"""),"x")</f>
        <v>x</v>
      </c>
      <c r="KI15">
        <f>IFERROR(__xludf.DUMMYFUNCTION("""COMPUTED_VALUE"""),1.0)</f>
        <v>1</v>
      </c>
      <c r="KJ15">
        <f>IFERROR(__xludf.DUMMYFUNCTION("""COMPUTED_VALUE"""),1.0)</f>
        <v>1</v>
      </c>
      <c r="KK15">
        <f>IFERROR(__xludf.DUMMYFUNCTION("""COMPUTED_VALUE"""),1.0)</f>
        <v>1</v>
      </c>
      <c r="KL15">
        <f>IFERROR(__xludf.DUMMYFUNCTION("""COMPUTED_VALUE"""),1.0)</f>
        <v>1</v>
      </c>
      <c r="KM15">
        <f>IFERROR(__xludf.DUMMYFUNCTION("""COMPUTED_VALUE"""),1.0)</f>
        <v>1</v>
      </c>
      <c r="KN15">
        <f>IFERROR(__xludf.DUMMYFUNCTION("""COMPUTED_VALUE"""),1.0)</f>
        <v>1</v>
      </c>
      <c r="KO15">
        <f>IFERROR(__xludf.DUMMYFUNCTION("""COMPUTED_VALUE"""),1.0)</f>
        <v>1</v>
      </c>
      <c r="KP15">
        <f>IFERROR(__xludf.DUMMYFUNCTION("""COMPUTED_VALUE"""),1.0)</f>
        <v>1</v>
      </c>
      <c r="KQ15">
        <f>IFERROR(__xludf.DUMMYFUNCTION("""COMPUTED_VALUE"""),0.0)</f>
        <v>0</v>
      </c>
      <c r="KR15">
        <f>IFERROR(__xludf.DUMMYFUNCTION("""COMPUTED_VALUE"""),0.0)</f>
        <v>0</v>
      </c>
      <c r="KS15">
        <f>IFERROR(__xludf.DUMMYFUNCTION("""COMPUTED_VALUE"""),0.0)</f>
        <v>0</v>
      </c>
      <c r="KT15">
        <f>IFERROR(__xludf.DUMMYFUNCTION("""COMPUTED_VALUE"""),0.0)</f>
        <v>0</v>
      </c>
      <c r="KU15">
        <f>IFERROR(__xludf.DUMMYFUNCTION("""COMPUTED_VALUE"""),1.0)</f>
        <v>1</v>
      </c>
      <c r="KV15">
        <f>IFERROR(__xludf.DUMMYFUNCTION("""COMPUTED_VALUE"""),0.0)</f>
        <v>0</v>
      </c>
      <c r="KW15">
        <f>IFERROR(__xludf.DUMMYFUNCTION("""COMPUTED_VALUE"""),0.0)</f>
        <v>0</v>
      </c>
      <c r="KX15">
        <f>IFERROR(__xludf.DUMMYFUNCTION("""COMPUTED_VALUE"""),0.0)</f>
        <v>0</v>
      </c>
      <c r="KY15">
        <f>IFERROR(__xludf.DUMMYFUNCTION("""COMPUTED_VALUE"""),0.0)</f>
        <v>0</v>
      </c>
      <c r="KZ15">
        <f>IFERROR(__xludf.DUMMYFUNCTION("""COMPUTED_VALUE"""),0.0)</f>
        <v>0</v>
      </c>
      <c r="LA15">
        <f>IFERROR(__xludf.DUMMYFUNCTION("""COMPUTED_VALUE"""),0.0)</f>
        <v>0</v>
      </c>
      <c r="LB15">
        <f>IFERROR(__xludf.DUMMYFUNCTION("""COMPUTED_VALUE"""),0.0)</f>
        <v>0</v>
      </c>
      <c r="LC15">
        <f>IFERROR(__xludf.DUMMYFUNCTION("""COMPUTED_VALUE"""),0.0)</f>
        <v>0</v>
      </c>
      <c r="LD15">
        <f>IFERROR(__xludf.DUMMYFUNCTION("""COMPUTED_VALUE"""),0.0)</f>
        <v>0</v>
      </c>
      <c r="LE15">
        <f>IFERROR(__xludf.DUMMYFUNCTION("""COMPUTED_VALUE"""),0.0)</f>
        <v>0</v>
      </c>
      <c r="LF15">
        <f>IFERROR(__xludf.DUMMYFUNCTION("""COMPUTED_VALUE"""),1.0)</f>
        <v>1</v>
      </c>
      <c r="LG15">
        <f>IFERROR(__xludf.DUMMYFUNCTION("""COMPUTED_VALUE"""),1.0)</f>
        <v>1</v>
      </c>
      <c r="LH15">
        <f>IFERROR(__xludf.DUMMYFUNCTION("""COMPUTED_VALUE"""),0.0)</f>
        <v>0</v>
      </c>
      <c r="LI15">
        <f>IFERROR(__xludf.DUMMYFUNCTION("""COMPUTED_VALUE"""),0.0)</f>
        <v>0</v>
      </c>
      <c r="LJ15">
        <f>IFERROR(__xludf.DUMMYFUNCTION("""COMPUTED_VALUE"""),0.0)</f>
        <v>0</v>
      </c>
      <c r="LK15">
        <f>IFERROR(__xludf.DUMMYFUNCTION("""COMPUTED_VALUE"""),0.0)</f>
        <v>0</v>
      </c>
      <c r="LL15">
        <f>IFERROR(__xludf.DUMMYFUNCTION("""COMPUTED_VALUE"""),0.0)</f>
        <v>0</v>
      </c>
      <c r="LM15">
        <f>IFERROR(__xludf.DUMMYFUNCTION("""COMPUTED_VALUE"""),0.0)</f>
        <v>0</v>
      </c>
      <c r="LN15">
        <f>IFERROR(__xludf.DUMMYFUNCTION("""COMPUTED_VALUE"""),0.0)</f>
        <v>0</v>
      </c>
      <c r="LO15">
        <f>IFERROR(__xludf.DUMMYFUNCTION("""COMPUTED_VALUE"""),0.0)</f>
        <v>0</v>
      </c>
      <c r="LP15">
        <f>IFERROR(__xludf.DUMMYFUNCTION("""COMPUTED_VALUE"""),0.0)</f>
        <v>0</v>
      </c>
      <c r="LQ15">
        <f>IFERROR(__xludf.DUMMYFUNCTION("""COMPUTED_VALUE"""),0.0)</f>
        <v>0</v>
      </c>
      <c r="LR15">
        <f>IFERROR(__xludf.DUMMYFUNCTION("""COMPUTED_VALUE"""),0.0)</f>
        <v>0</v>
      </c>
      <c r="LS15">
        <f>IFERROR(__xludf.DUMMYFUNCTION("""COMPUTED_VALUE"""),0.0)</f>
        <v>0</v>
      </c>
      <c r="LT15">
        <f>IFERROR(__xludf.DUMMYFUNCTION("""COMPUTED_VALUE"""),0.0)</f>
        <v>0</v>
      </c>
      <c r="LU15">
        <f>IFERROR(__xludf.DUMMYFUNCTION("""COMPUTED_VALUE"""),0.0)</f>
        <v>0</v>
      </c>
      <c r="LV15">
        <f>IFERROR(__xludf.DUMMYFUNCTION("""COMPUTED_VALUE"""),0.0)</f>
        <v>0</v>
      </c>
      <c r="LW15">
        <f>IFERROR(__xludf.DUMMYFUNCTION("""COMPUTED_VALUE"""),0.0)</f>
        <v>0</v>
      </c>
      <c r="LX15">
        <f>IFERROR(__xludf.DUMMYFUNCTION("""COMPUTED_VALUE"""),0.0)</f>
        <v>0</v>
      </c>
      <c r="LY15">
        <f>IFERROR(__xludf.DUMMYFUNCTION("""COMPUTED_VALUE"""),0.0)</f>
        <v>0</v>
      </c>
      <c r="LZ15">
        <f>IFERROR(__xludf.DUMMYFUNCTION("""COMPUTED_VALUE"""),0.0)</f>
        <v>0</v>
      </c>
      <c r="MA15">
        <f>IFERROR(__xludf.DUMMYFUNCTION("""COMPUTED_VALUE"""),0.0)</f>
        <v>0</v>
      </c>
      <c r="MB15">
        <f>IFERROR(__xludf.DUMMYFUNCTION("""COMPUTED_VALUE"""),0.0)</f>
        <v>0</v>
      </c>
      <c r="MC15">
        <f>IFERROR(__xludf.DUMMYFUNCTION("""COMPUTED_VALUE"""),0.0)</f>
        <v>0</v>
      </c>
      <c r="MD15">
        <f>IFERROR(__xludf.DUMMYFUNCTION("""COMPUTED_VALUE"""),0.0)</f>
        <v>0</v>
      </c>
      <c r="ME15">
        <f>IFERROR(__xludf.DUMMYFUNCTION("""COMPUTED_VALUE"""),0.0)</f>
        <v>0</v>
      </c>
      <c r="MF15">
        <f>IFERROR(__xludf.DUMMYFUNCTION("""COMPUTED_VALUE"""),0.0)</f>
        <v>0</v>
      </c>
      <c r="MG15">
        <f>IFERROR(__xludf.DUMMYFUNCTION("""COMPUTED_VALUE"""),0.0)</f>
        <v>0</v>
      </c>
      <c r="MH15">
        <f>IFERROR(__xludf.DUMMYFUNCTION("""COMPUTED_VALUE"""),0.0)</f>
        <v>0</v>
      </c>
      <c r="MI15">
        <f>IFERROR(__xludf.DUMMYFUNCTION("""COMPUTED_VALUE"""),0.0)</f>
        <v>0</v>
      </c>
      <c r="MJ15">
        <f>IFERROR(__xludf.DUMMYFUNCTION("""COMPUTED_VALUE"""),0.0)</f>
        <v>0</v>
      </c>
      <c r="MK15">
        <f>IFERROR(__xludf.DUMMYFUNCTION("""COMPUTED_VALUE"""),0.0)</f>
        <v>0</v>
      </c>
      <c r="ML15">
        <f>IFERROR(__xludf.DUMMYFUNCTION("""COMPUTED_VALUE"""),0.0)</f>
        <v>0</v>
      </c>
      <c r="MM15">
        <f>IFERROR(__xludf.DUMMYFUNCTION("""COMPUTED_VALUE"""),0.0)</f>
        <v>0</v>
      </c>
      <c r="MN15">
        <f>IFERROR(__xludf.DUMMYFUNCTION("""COMPUTED_VALUE"""),0.0)</f>
        <v>0</v>
      </c>
      <c r="MO15">
        <f>IFERROR(__xludf.DUMMYFUNCTION("""COMPUTED_VALUE"""),0.0)</f>
        <v>0</v>
      </c>
      <c r="MP15">
        <f>IFERROR(__xludf.DUMMYFUNCTION("""COMPUTED_VALUE"""),0.0)</f>
        <v>0</v>
      </c>
      <c r="MQ15">
        <f>IFERROR(__xludf.DUMMYFUNCTION("""COMPUTED_VALUE"""),0.0)</f>
        <v>0</v>
      </c>
      <c r="MR15" t="str">
        <f>IFERROR(__xludf.DUMMYFUNCTION("""COMPUTED_VALUE"""),"x")</f>
        <v>x</v>
      </c>
      <c r="MS15">
        <f>IFERROR(__xludf.DUMMYFUNCTION("""COMPUTED_VALUE"""),0.0)</f>
        <v>0</v>
      </c>
      <c r="MT15">
        <f>IFERROR(__xludf.DUMMYFUNCTION("""COMPUTED_VALUE"""),0.0)</f>
        <v>0</v>
      </c>
      <c r="MU15">
        <f>IFERROR(__xludf.DUMMYFUNCTION("""COMPUTED_VALUE"""),0.0)</f>
        <v>0</v>
      </c>
      <c r="MV15">
        <f>IFERROR(__xludf.DUMMYFUNCTION("""COMPUTED_VALUE"""),0.0)</f>
        <v>0</v>
      </c>
      <c r="MW15">
        <f>IFERROR(__xludf.DUMMYFUNCTION("""COMPUTED_VALUE"""),0.0)</f>
        <v>0</v>
      </c>
      <c r="MX15">
        <f>IFERROR(__xludf.DUMMYFUNCTION("""COMPUTED_VALUE"""),0.0)</f>
        <v>0</v>
      </c>
      <c r="MY15">
        <f>IFERROR(__xludf.DUMMYFUNCTION("""COMPUTED_VALUE"""),0.0)</f>
        <v>0</v>
      </c>
      <c r="MZ15">
        <f>IFERROR(__xludf.DUMMYFUNCTION("""COMPUTED_VALUE"""),0.0)</f>
        <v>0</v>
      </c>
      <c r="NA15">
        <f>IFERROR(__xludf.DUMMYFUNCTION("""COMPUTED_VALUE"""),0.0)</f>
        <v>0</v>
      </c>
      <c r="NB15">
        <f>IFERROR(__xludf.DUMMYFUNCTION("""COMPUTED_VALUE"""),1.0)</f>
        <v>1</v>
      </c>
      <c r="NC15">
        <f>IFERROR(__xludf.DUMMYFUNCTION("""COMPUTED_VALUE"""),0.0)</f>
        <v>0</v>
      </c>
      <c r="ND15">
        <f>IFERROR(__xludf.DUMMYFUNCTION("""COMPUTED_VALUE"""),0.0)</f>
        <v>0</v>
      </c>
      <c r="NE15">
        <f>IFERROR(__xludf.DUMMYFUNCTION("""COMPUTED_VALUE"""),0.0)</f>
        <v>0</v>
      </c>
      <c r="NF15">
        <f>IFERROR(__xludf.DUMMYFUNCTION("""COMPUTED_VALUE"""),1.0)</f>
        <v>1</v>
      </c>
      <c r="NG15">
        <f>IFERROR(__xludf.DUMMYFUNCTION("""COMPUTED_VALUE"""),0.0)</f>
        <v>0</v>
      </c>
      <c r="NH15">
        <f>IFERROR(__xludf.DUMMYFUNCTION("""COMPUTED_VALUE"""),0.0)</f>
        <v>0</v>
      </c>
      <c r="NI15">
        <f>IFERROR(__xludf.DUMMYFUNCTION("""COMPUTED_VALUE"""),0.0)</f>
        <v>0</v>
      </c>
      <c r="NJ15">
        <f>IFERROR(__xludf.DUMMYFUNCTION("""COMPUTED_VALUE"""),0.0)</f>
        <v>0</v>
      </c>
      <c r="NK15">
        <f>IFERROR(__xludf.DUMMYFUNCTION("""COMPUTED_VALUE"""),0.0)</f>
        <v>0</v>
      </c>
      <c r="NL15">
        <f>IFERROR(__xludf.DUMMYFUNCTION("""COMPUTED_VALUE"""),0.0)</f>
        <v>0</v>
      </c>
      <c r="NM15">
        <f>IFERROR(__xludf.DUMMYFUNCTION("""COMPUTED_VALUE"""),0.0)</f>
        <v>0</v>
      </c>
      <c r="NN15">
        <f>IFERROR(__xludf.DUMMYFUNCTION("""COMPUTED_VALUE"""),0.0)</f>
        <v>0</v>
      </c>
      <c r="NO15">
        <f>IFERROR(__xludf.DUMMYFUNCTION("""COMPUTED_VALUE"""),0.0)</f>
        <v>0</v>
      </c>
      <c r="NP15">
        <f>IFERROR(__xludf.DUMMYFUNCTION("""COMPUTED_VALUE"""),1.0)</f>
        <v>1</v>
      </c>
      <c r="NQ15">
        <f>IFERROR(__xludf.DUMMYFUNCTION("""COMPUTED_VALUE"""),0.0)</f>
        <v>0</v>
      </c>
      <c r="NR15">
        <f>IFERROR(__xludf.DUMMYFUNCTION("""COMPUTED_VALUE"""),0.0)</f>
        <v>0</v>
      </c>
      <c r="NS15">
        <f>IFERROR(__xludf.DUMMYFUNCTION("""COMPUTED_VALUE"""),0.0)</f>
        <v>0</v>
      </c>
      <c r="NT15">
        <f>IFERROR(__xludf.DUMMYFUNCTION("""COMPUTED_VALUE"""),0.0)</f>
        <v>0</v>
      </c>
      <c r="NU15">
        <f>IFERROR(__xludf.DUMMYFUNCTION("""COMPUTED_VALUE"""),0.0)</f>
        <v>0</v>
      </c>
      <c r="NV15">
        <f>IFERROR(__xludf.DUMMYFUNCTION("""COMPUTED_VALUE"""),0.0)</f>
        <v>0</v>
      </c>
      <c r="NW15">
        <f>IFERROR(__xludf.DUMMYFUNCTION("""COMPUTED_VALUE"""),0.0)</f>
        <v>0</v>
      </c>
      <c r="NX15">
        <f>IFERROR(__xludf.DUMMYFUNCTION("""COMPUTED_VALUE"""),0.0)</f>
        <v>0</v>
      </c>
      <c r="NY15">
        <f>IFERROR(__xludf.DUMMYFUNCTION("""COMPUTED_VALUE"""),1.0)</f>
        <v>1</v>
      </c>
      <c r="NZ15">
        <f>IFERROR(__xludf.DUMMYFUNCTION("""COMPUTED_VALUE"""),1.0)</f>
        <v>1</v>
      </c>
      <c r="OA15">
        <f>IFERROR(__xludf.DUMMYFUNCTION("""COMPUTED_VALUE"""),0.0)</f>
        <v>0</v>
      </c>
      <c r="OB15">
        <f>IFERROR(__xludf.DUMMYFUNCTION("""COMPUTED_VALUE"""),0.0)</f>
        <v>0</v>
      </c>
      <c r="OC15">
        <f>IFERROR(__xludf.DUMMYFUNCTION("""COMPUTED_VALUE"""),0.0)</f>
        <v>0</v>
      </c>
      <c r="OD15">
        <f>IFERROR(__xludf.DUMMYFUNCTION("""COMPUTED_VALUE"""),1.0)</f>
        <v>1</v>
      </c>
      <c r="OE15">
        <f>IFERROR(__xludf.DUMMYFUNCTION("""COMPUTED_VALUE"""),1.0)</f>
        <v>1</v>
      </c>
      <c r="OF15">
        <f>IFERROR(__xludf.DUMMYFUNCTION("""COMPUTED_VALUE"""),0.0)</f>
        <v>0</v>
      </c>
      <c r="OG15">
        <f>IFERROR(__xludf.DUMMYFUNCTION("""COMPUTED_VALUE"""),0.0)</f>
        <v>0</v>
      </c>
      <c r="OH15">
        <f>IFERROR(__xludf.DUMMYFUNCTION("""COMPUTED_VALUE"""),0.0)</f>
        <v>0</v>
      </c>
      <c r="OI15">
        <f>IFERROR(__xludf.DUMMYFUNCTION("""COMPUTED_VALUE"""),0.0)</f>
        <v>0</v>
      </c>
      <c r="OJ15">
        <f>IFERROR(__xludf.DUMMYFUNCTION("""COMPUTED_VALUE"""),1.0)</f>
        <v>1</v>
      </c>
      <c r="OK15">
        <f>IFERROR(__xludf.DUMMYFUNCTION("""COMPUTED_VALUE"""),0.0)</f>
        <v>0</v>
      </c>
      <c r="OL15">
        <f>IFERROR(__xludf.DUMMYFUNCTION("""COMPUTED_VALUE"""),0.0)</f>
        <v>0</v>
      </c>
      <c r="OM15">
        <f>IFERROR(__xludf.DUMMYFUNCTION("""COMPUTED_VALUE"""),0.0)</f>
        <v>0</v>
      </c>
      <c r="ON15">
        <f>IFERROR(__xludf.DUMMYFUNCTION("""COMPUTED_VALUE"""),1.0)</f>
        <v>1</v>
      </c>
      <c r="OO15">
        <f>IFERROR(__xludf.DUMMYFUNCTION("""COMPUTED_VALUE"""),0.0)</f>
        <v>0</v>
      </c>
      <c r="OP15">
        <f>IFERROR(__xludf.DUMMYFUNCTION("""COMPUTED_VALUE"""),0.0)</f>
        <v>0</v>
      </c>
      <c r="OQ15">
        <f>IFERROR(__xludf.DUMMYFUNCTION("""COMPUTED_VALUE"""),0.0)</f>
        <v>0</v>
      </c>
      <c r="OR15">
        <f>IFERROR(__xludf.DUMMYFUNCTION("""COMPUTED_VALUE"""),0.0)</f>
        <v>0</v>
      </c>
      <c r="OS15">
        <f>IFERROR(__xludf.DUMMYFUNCTION("""COMPUTED_VALUE"""),0.0)</f>
        <v>0</v>
      </c>
      <c r="OT15">
        <f>IFERROR(__xludf.DUMMYFUNCTION("""COMPUTED_VALUE"""),0.0)</f>
        <v>0</v>
      </c>
      <c r="OU15">
        <f>IFERROR(__xludf.DUMMYFUNCTION("""COMPUTED_VALUE"""),0.0)</f>
        <v>0</v>
      </c>
      <c r="OV15">
        <f>IFERROR(__xludf.DUMMYFUNCTION("""COMPUTED_VALUE"""),0.0)</f>
        <v>0</v>
      </c>
      <c r="OW15">
        <f>IFERROR(__xludf.DUMMYFUNCTION("""COMPUTED_VALUE"""),0.0)</f>
        <v>0</v>
      </c>
      <c r="OX15">
        <f>IFERROR(__xludf.DUMMYFUNCTION("""COMPUTED_VALUE"""),0.0)</f>
        <v>0</v>
      </c>
      <c r="OY15" t="str">
        <f>IFERROR(__xludf.DUMMYFUNCTION("""COMPUTED_VALUE"""),"x")</f>
        <v>x</v>
      </c>
      <c r="OZ15">
        <f>IFERROR(__xludf.DUMMYFUNCTION("""COMPUTED_VALUE"""),16.0)</f>
        <v>16</v>
      </c>
      <c r="PA15">
        <f>IFERROR(__xludf.DUMMYFUNCTION("""COMPUTED_VALUE"""),0.0)</f>
        <v>0</v>
      </c>
      <c r="PB15">
        <f>IFERROR(__xludf.DUMMYFUNCTION("""COMPUTED_VALUE"""),0.0)</f>
        <v>0</v>
      </c>
      <c r="PC15">
        <f>IFERROR(__xludf.DUMMYFUNCTION("""COMPUTED_VALUE"""),0.0)</f>
        <v>0</v>
      </c>
      <c r="PD15" t="str">
        <f>IFERROR(__xludf.DUMMYFUNCTION("""COMPUTED_VALUE"""),"x")</f>
        <v>x</v>
      </c>
      <c r="PE15">
        <f>IFERROR(__xludf.DUMMYFUNCTION("""COMPUTED_VALUE"""),0.0)</f>
        <v>0</v>
      </c>
      <c r="PF15">
        <f>IFERROR(__xludf.DUMMYFUNCTION("""COMPUTED_VALUE"""),0.0)</f>
        <v>0</v>
      </c>
      <c r="PG15">
        <f>IFERROR(__xludf.DUMMYFUNCTION("""COMPUTED_VALUE"""),0.0)</f>
        <v>0</v>
      </c>
      <c r="PH15">
        <f>IFERROR(__xludf.DUMMYFUNCTION("""COMPUTED_VALUE"""),0.0)</f>
        <v>0</v>
      </c>
      <c r="PI15">
        <f>IFERROR(__xludf.DUMMYFUNCTION("""COMPUTED_VALUE"""),0.0)</f>
        <v>0</v>
      </c>
      <c r="PJ15">
        <f>IFERROR(__xludf.DUMMYFUNCTION("""COMPUTED_VALUE"""),0.0)</f>
        <v>0</v>
      </c>
      <c r="PK15">
        <f>IFERROR(__xludf.DUMMYFUNCTION("""COMPUTED_VALUE"""),0.0)</f>
        <v>0</v>
      </c>
      <c r="PL15">
        <f>IFERROR(__xludf.DUMMYFUNCTION("""COMPUTED_VALUE"""),0.0)</f>
        <v>0</v>
      </c>
      <c r="PM15">
        <f>IFERROR(__xludf.DUMMYFUNCTION("""COMPUTED_VALUE"""),0.0)</f>
        <v>0</v>
      </c>
      <c r="PN15">
        <f>IFERROR(__xludf.DUMMYFUNCTION("""COMPUTED_VALUE"""),0.0)</f>
        <v>0</v>
      </c>
      <c r="PO15">
        <f>IFERROR(__xludf.DUMMYFUNCTION("""COMPUTED_VALUE"""),0.0)</f>
        <v>0</v>
      </c>
      <c r="PP15">
        <f>IFERROR(__xludf.DUMMYFUNCTION("""COMPUTED_VALUE"""),0.0)</f>
        <v>0</v>
      </c>
      <c r="PQ15">
        <f>IFERROR(__xludf.DUMMYFUNCTION("""COMPUTED_VALUE"""),0.0)</f>
        <v>0</v>
      </c>
      <c r="PR15">
        <f>IFERROR(__xludf.DUMMYFUNCTION("""COMPUTED_VALUE"""),0.0)</f>
        <v>0</v>
      </c>
      <c r="PS15">
        <f>IFERROR(__xludf.DUMMYFUNCTION("""COMPUTED_VALUE"""),0.0)</f>
        <v>0</v>
      </c>
      <c r="PT15">
        <f>IFERROR(__xludf.DUMMYFUNCTION("""COMPUTED_VALUE"""),0.0)</f>
        <v>0</v>
      </c>
      <c r="PU15">
        <f>IFERROR(__xludf.DUMMYFUNCTION("""COMPUTED_VALUE"""),0.0)</f>
        <v>0</v>
      </c>
      <c r="PV15">
        <f>IFERROR(__xludf.DUMMYFUNCTION("""COMPUTED_VALUE"""),0.0)</f>
        <v>0</v>
      </c>
      <c r="PW15">
        <f>IFERROR(__xludf.DUMMYFUNCTION("""COMPUTED_VALUE"""),0.0)</f>
        <v>0</v>
      </c>
      <c r="PX15">
        <f>IFERROR(__xludf.DUMMYFUNCTION("""COMPUTED_VALUE"""),0.0)</f>
        <v>0</v>
      </c>
      <c r="PY15">
        <f>IFERROR(__xludf.DUMMYFUNCTION("""COMPUTED_VALUE"""),0.0)</f>
        <v>0</v>
      </c>
      <c r="PZ15">
        <f>IFERROR(__xludf.DUMMYFUNCTION("""COMPUTED_VALUE"""),0.0)</f>
        <v>0</v>
      </c>
      <c r="QA15">
        <f>IFERROR(__xludf.DUMMYFUNCTION("""COMPUTED_VALUE"""),0.0)</f>
        <v>0</v>
      </c>
      <c r="QB15">
        <f>IFERROR(__xludf.DUMMYFUNCTION("""COMPUTED_VALUE"""),0.0)</f>
        <v>0</v>
      </c>
      <c r="QC15">
        <f>IFERROR(__xludf.DUMMYFUNCTION("""COMPUTED_VALUE"""),0.0)</f>
        <v>0</v>
      </c>
      <c r="QD15">
        <f>IFERROR(__xludf.DUMMYFUNCTION("""COMPUTED_VALUE"""),0.0)</f>
        <v>0</v>
      </c>
      <c r="QE15">
        <f>IFERROR(__xludf.DUMMYFUNCTION("""COMPUTED_VALUE"""),0.0)</f>
        <v>0</v>
      </c>
      <c r="QF15">
        <f>IFERROR(__xludf.DUMMYFUNCTION("""COMPUTED_VALUE"""),0.0)</f>
        <v>0</v>
      </c>
      <c r="QG15">
        <f>IFERROR(__xludf.DUMMYFUNCTION("""COMPUTED_VALUE"""),0.0)</f>
        <v>0</v>
      </c>
      <c r="QH15">
        <f>IFERROR(__xludf.DUMMYFUNCTION("""COMPUTED_VALUE"""),0.0)</f>
        <v>0</v>
      </c>
      <c r="QI15">
        <f>IFERROR(__xludf.DUMMYFUNCTION("""COMPUTED_VALUE"""),0.0)</f>
        <v>0</v>
      </c>
      <c r="QJ15">
        <f>IFERROR(__xludf.DUMMYFUNCTION("""COMPUTED_VALUE"""),0.0)</f>
        <v>0</v>
      </c>
      <c r="QK15">
        <f>IFERROR(__xludf.DUMMYFUNCTION("""COMPUTED_VALUE"""),0.0)</f>
        <v>0</v>
      </c>
      <c r="QL15">
        <f>IFERROR(__xludf.DUMMYFUNCTION("""COMPUTED_VALUE"""),0.0)</f>
        <v>0</v>
      </c>
      <c r="QM15">
        <f>IFERROR(__xludf.DUMMYFUNCTION("""COMPUTED_VALUE"""),0.0)</f>
        <v>0</v>
      </c>
      <c r="QN15">
        <f>IFERROR(__xludf.DUMMYFUNCTION("""COMPUTED_VALUE"""),0.0)</f>
        <v>0</v>
      </c>
      <c r="QO15">
        <f>IFERROR(__xludf.DUMMYFUNCTION("""COMPUTED_VALUE"""),0.0)</f>
        <v>0</v>
      </c>
      <c r="QP15">
        <f>IFERROR(__xludf.DUMMYFUNCTION("""COMPUTED_VALUE"""),0.0)</f>
        <v>0</v>
      </c>
      <c r="QQ15">
        <f>IFERROR(__xludf.DUMMYFUNCTION("""COMPUTED_VALUE"""),0.0)</f>
        <v>0</v>
      </c>
      <c r="QR15">
        <f>IFERROR(__xludf.DUMMYFUNCTION("""COMPUTED_VALUE"""),0.0)</f>
        <v>0</v>
      </c>
      <c r="QS15">
        <f>IFERROR(__xludf.DUMMYFUNCTION("""COMPUTED_VALUE"""),0.0)</f>
        <v>0</v>
      </c>
      <c r="QT15">
        <f>IFERROR(__xludf.DUMMYFUNCTION("""COMPUTED_VALUE"""),0.0)</f>
        <v>0</v>
      </c>
      <c r="QU15">
        <f>IFERROR(__xludf.DUMMYFUNCTION("""COMPUTED_VALUE"""),0.0)</f>
        <v>0</v>
      </c>
      <c r="QV15">
        <f>IFERROR(__xludf.DUMMYFUNCTION("""COMPUTED_VALUE"""),0.0)</f>
        <v>0</v>
      </c>
      <c r="QW15">
        <f>IFERROR(__xludf.DUMMYFUNCTION("""COMPUTED_VALUE"""),0.0)</f>
        <v>0</v>
      </c>
      <c r="QX15">
        <f>IFERROR(__xludf.DUMMYFUNCTION("""COMPUTED_VALUE"""),0.0)</f>
        <v>0</v>
      </c>
      <c r="QY15">
        <f>IFERROR(__xludf.DUMMYFUNCTION("""COMPUTED_VALUE"""),0.0)</f>
        <v>0</v>
      </c>
      <c r="QZ15">
        <f>IFERROR(__xludf.DUMMYFUNCTION("""COMPUTED_VALUE"""),0.0)</f>
        <v>0</v>
      </c>
      <c r="RA15">
        <f>IFERROR(__xludf.DUMMYFUNCTION("""COMPUTED_VALUE"""),0.0)</f>
        <v>0</v>
      </c>
      <c r="RB15">
        <f>IFERROR(__xludf.DUMMYFUNCTION("""COMPUTED_VALUE"""),0.0)</f>
        <v>0</v>
      </c>
      <c r="RC15">
        <f>IFERROR(__xludf.DUMMYFUNCTION("""COMPUTED_VALUE"""),0.0)</f>
        <v>0</v>
      </c>
      <c r="RD15">
        <f>IFERROR(__xludf.DUMMYFUNCTION("""COMPUTED_VALUE"""),0.0)</f>
        <v>0</v>
      </c>
      <c r="RE15">
        <f>IFERROR(__xludf.DUMMYFUNCTION("""COMPUTED_VALUE"""),0.0)</f>
        <v>0</v>
      </c>
      <c r="RF15">
        <f>IFERROR(__xludf.DUMMYFUNCTION("""COMPUTED_VALUE"""),0.0)</f>
        <v>0</v>
      </c>
      <c r="RG15">
        <f>IFERROR(__xludf.DUMMYFUNCTION("""COMPUTED_VALUE"""),0.0)</f>
        <v>0</v>
      </c>
      <c r="RH15">
        <f>IFERROR(__xludf.DUMMYFUNCTION("""COMPUTED_VALUE"""),0.0)</f>
        <v>0</v>
      </c>
      <c r="RI15">
        <f>IFERROR(__xludf.DUMMYFUNCTION("""COMPUTED_VALUE"""),0.0)</f>
        <v>0</v>
      </c>
      <c r="RJ15" t="str">
        <f>IFERROR(__xludf.DUMMYFUNCTION("""COMPUTED_VALUE"""),"x")</f>
        <v>x</v>
      </c>
      <c r="RK15">
        <f>IFERROR(__xludf.DUMMYFUNCTION("""COMPUTED_VALUE"""),1.0)</f>
        <v>1</v>
      </c>
      <c r="RL15">
        <f>IFERROR(__xludf.DUMMYFUNCTION("""COMPUTED_VALUE"""),1.0)</f>
        <v>1</v>
      </c>
      <c r="RM15">
        <f>IFERROR(__xludf.DUMMYFUNCTION("""COMPUTED_VALUE"""),1.0)</f>
        <v>1</v>
      </c>
      <c r="RN15">
        <f>IFERROR(__xludf.DUMMYFUNCTION("""COMPUTED_VALUE"""),1.0)</f>
        <v>1</v>
      </c>
      <c r="RO15">
        <f>IFERROR(__xludf.DUMMYFUNCTION("""COMPUTED_VALUE"""),1.0)</f>
        <v>1</v>
      </c>
      <c r="RP15">
        <f>IFERROR(__xludf.DUMMYFUNCTION("""COMPUTED_VALUE"""),1.0)</f>
        <v>1</v>
      </c>
      <c r="RQ15">
        <f>IFERROR(__xludf.DUMMYFUNCTION("""COMPUTED_VALUE"""),1.0)</f>
        <v>1</v>
      </c>
      <c r="RR15">
        <f>IFERROR(__xludf.DUMMYFUNCTION("""COMPUTED_VALUE"""),1.0)</f>
        <v>1</v>
      </c>
      <c r="RS15">
        <f>IFERROR(__xludf.DUMMYFUNCTION("""COMPUTED_VALUE"""),1.0)</f>
        <v>1</v>
      </c>
      <c r="RT15">
        <f>IFERROR(__xludf.DUMMYFUNCTION("""COMPUTED_VALUE"""),1.0)</f>
        <v>1</v>
      </c>
      <c r="RU15">
        <f>IFERROR(__xludf.DUMMYFUNCTION("""COMPUTED_VALUE"""),1.0)</f>
        <v>1</v>
      </c>
      <c r="RV15">
        <f>IFERROR(__xludf.DUMMYFUNCTION("""COMPUTED_VALUE"""),1.0)</f>
        <v>1</v>
      </c>
      <c r="RW15">
        <f>IFERROR(__xludf.DUMMYFUNCTION("""COMPUTED_VALUE"""),1.0)</f>
        <v>1</v>
      </c>
      <c r="RX15">
        <f>IFERROR(__xludf.DUMMYFUNCTION("""COMPUTED_VALUE"""),1.0)</f>
        <v>1</v>
      </c>
      <c r="RY15">
        <f>IFERROR(__xludf.DUMMYFUNCTION("""COMPUTED_VALUE"""),1.0)</f>
        <v>1</v>
      </c>
      <c r="RZ15">
        <f>IFERROR(__xludf.DUMMYFUNCTION("""COMPUTED_VALUE"""),1.0)</f>
        <v>1</v>
      </c>
      <c r="SA15">
        <f>IFERROR(__xludf.DUMMYFUNCTION("""COMPUTED_VALUE"""),1.0)</f>
        <v>1</v>
      </c>
      <c r="SB15">
        <f>IFERROR(__xludf.DUMMYFUNCTION("""COMPUTED_VALUE"""),1.0)</f>
        <v>1</v>
      </c>
      <c r="SC15">
        <f>IFERROR(__xludf.DUMMYFUNCTION("""COMPUTED_VALUE"""),1.0)</f>
        <v>1</v>
      </c>
      <c r="SD15">
        <f>IFERROR(__xludf.DUMMYFUNCTION("""COMPUTED_VALUE"""),1.0)</f>
        <v>1</v>
      </c>
      <c r="SE15">
        <f>IFERROR(__xludf.DUMMYFUNCTION("""COMPUTED_VALUE"""),1.0)</f>
        <v>1</v>
      </c>
      <c r="SF15">
        <f>IFERROR(__xludf.DUMMYFUNCTION("""COMPUTED_VALUE"""),1.0)</f>
        <v>1</v>
      </c>
      <c r="SG15">
        <f>IFERROR(__xludf.DUMMYFUNCTION("""COMPUTED_VALUE"""),1.0)</f>
        <v>1</v>
      </c>
      <c r="SH15">
        <f>IFERROR(__xludf.DUMMYFUNCTION("""COMPUTED_VALUE"""),1.0)</f>
        <v>1</v>
      </c>
      <c r="SI15">
        <f>IFERROR(__xludf.DUMMYFUNCTION("""COMPUTED_VALUE"""),1.0)</f>
        <v>1</v>
      </c>
      <c r="SJ15">
        <f>IFERROR(__xludf.DUMMYFUNCTION("""COMPUTED_VALUE"""),1.0)</f>
        <v>1</v>
      </c>
      <c r="SK15">
        <f>IFERROR(__xludf.DUMMYFUNCTION("""COMPUTED_VALUE"""),1.0)</f>
        <v>1</v>
      </c>
      <c r="SL15">
        <f>IFERROR(__xludf.DUMMYFUNCTION("""COMPUTED_VALUE"""),1.0)</f>
        <v>1</v>
      </c>
      <c r="SM15">
        <f>IFERROR(__xludf.DUMMYFUNCTION("""COMPUTED_VALUE"""),1.0)</f>
        <v>1</v>
      </c>
      <c r="SN15">
        <f>IFERROR(__xludf.DUMMYFUNCTION("""COMPUTED_VALUE"""),0.0)</f>
        <v>0</v>
      </c>
      <c r="SO15">
        <f>IFERROR(__xludf.DUMMYFUNCTION("""COMPUTED_VALUE"""),0.0)</f>
        <v>0</v>
      </c>
      <c r="SP15">
        <f>IFERROR(__xludf.DUMMYFUNCTION("""COMPUTED_VALUE"""),0.0)</f>
        <v>0</v>
      </c>
      <c r="SQ15">
        <f>IFERROR(__xludf.DUMMYFUNCTION("""COMPUTED_VALUE"""),0.0)</f>
        <v>0</v>
      </c>
      <c r="SR15">
        <f>IFERROR(__xludf.DUMMYFUNCTION("""COMPUTED_VALUE"""),0.0)</f>
        <v>0</v>
      </c>
      <c r="SS15">
        <f>IFERROR(__xludf.DUMMYFUNCTION("""COMPUTED_VALUE"""),0.0)</f>
        <v>0</v>
      </c>
      <c r="ST15">
        <f>IFERROR(__xludf.DUMMYFUNCTION("""COMPUTED_VALUE"""),0.0)</f>
        <v>0</v>
      </c>
      <c r="SU15">
        <f>IFERROR(__xludf.DUMMYFUNCTION("""COMPUTED_VALUE"""),0.0)</f>
        <v>0</v>
      </c>
      <c r="SV15">
        <f>IFERROR(__xludf.DUMMYFUNCTION("""COMPUTED_VALUE"""),0.0)</f>
        <v>0</v>
      </c>
      <c r="SW15">
        <f>IFERROR(__xludf.DUMMYFUNCTION("""COMPUTED_VALUE"""),0.0)</f>
        <v>0</v>
      </c>
      <c r="SX15">
        <f>IFERROR(__xludf.DUMMYFUNCTION("""COMPUTED_VALUE"""),0.0)</f>
        <v>0</v>
      </c>
      <c r="SY15">
        <f>IFERROR(__xludf.DUMMYFUNCTION("""COMPUTED_VALUE"""),0.0)</f>
        <v>0</v>
      </c>
      <c r="SZ15">
        <f>IFERROR(__xludf.DUMMYFUNCTION("""COMPUTED_VALUE"""),0.0)</f>
        <v>0</v>
      </c>
      <c r="TA15">
        <f>IFERROR(__xludf.DUMMYFUNCTION("""COMPUTED_VALUE"""),0.0)</f>
        <v>0</v>
      </c>
      <c r="TB15">
        <f>IFERROR(__xludf.DUMMYFUNCTION("""COMPUTED_VALUE"""),0.0)</f>
        <v>0</v>
      </c>
      <c r="TC15">
        <f>IFERROR(__xludf.DUMMYFUNCTION("""COMPUTED_VALUE"""),0.0)</f>
        <v>0</v>
      </c>
    </row>
    <row r="16">
      <c r="A16">
        <f>IFERROR(__xludf.DUMMYFUNCTION("""COMPUTED_VALUE"""),15.0)</f>
        <v>15</v>
      </c>
      <c r="B16" t="str">
        <f>IFERROR(__xludf.DUMMYFUNCTION("""COMPUTED_VALUE"""),"rzbt")</f>
        <v>rzbt</v>
      </c>
      <c r="C16" t="str">
        <f>IFERROR(__xludf.DUMMYFUNCTION("""COMPUTED_VALUE"""),"Marko")</f>
        <v>Marko</v>
      </c>
      <c r="D16" t="str">
        <f>IFERROR(__xludf.DUMMYFUNCTION("""COMPUTED_VALUE"""),"Grujčić")</f>
        <v>Grujčić</v>
      </c>
      <c r="E16">
        <f>IFERROR(__xludf.DUMMYFUNCTION("""COMPUTED_VALUE"""),171.0)</f>
        <v>171</v>
      </c>
      <c r="F16" t="str">
        <f>IFERROR(__xludf.DUMMYFUNCTION("""COMPUTED_VALUE"""),"ODOBREN")</f>
        <v>ODOBREN</v>
      </c>
      <c r="G16" t="str">
        <f>IFERROR(__xludf.DUMMYFUNCTION("""COMPUTED_VALUE"""),"Stari grad")</f>
        <v>Stari grad</v>
      </c>
      <c r="H16" t="str">
        <f>IFERROR(__xludf.DUMMYFUNCTION("""COMPUTED_VALUE"""),"Matematička gimnazija")</f>
        <v>Matematička gimnazija</v>
      </c>
      <c r="I16" t="str">
        <f>IFERROR(__xludf.DUMMYFUNCTION("""COMPUTED_VALUE"""),"III")</f>
        <v>III</v>
      </c>
      <c r="J16" t="str">
        <f>IFERROR(__xludf.DUMMYFUNCTION("""COMPUTED_VALUE"""),"A")</f>
        <v>A</v>
      </c>
      <c r="K16" t="str">
        <f>IFERROR(__xludf.DUMMYFUNCTION("""COMPUTED_VALUE"""),"Jelena Hadži-Purić")</f>
        <v>Jelena Hadži-Purić</v>
      </c>
      <c r="L16" t="str">
        <f>IFERROR(__xludf.DUMMYFUNCTION("""COMPUTED_VALUE"""),"x")</f>
        <v>x</v>
      </c>
      <c r="M16">
        <f>IFERROR(__xludf.DUMMYFUNCTION("""COMPUTED_VALUE"""),100.0)</f>
        <v>100</v>
      </c>
      <c r="N16">
        <f>IFERROR(__xludf.DUMMYFUNCTION("""COMPUTED_VALUE"""),13.0)</f>
        <v>13</v>
      </c>
      <c r="O16" t="str">
        <f>IFERROR(__xludf.DUMMYFUNCTION("""COMPUTED_VALUE"""),"-")</f>
        <v>-</v>
      </c>
      <c r="P16" t="str">
        <f>IFERROR(__xludf.DUMMYFUNCTION("""COMPUTED_VALUE"""),"x")</f>
        <v>x</v>
      </c>
      <c r="Q16">
        <f>IFERROR(__xludf.DUMMYFUNCTION("""COMPUTED_VALUE"""),30.0)</f>
        <v>30</v>
      </c>
      <c r="R16">
        <f>IFERROR(__xludf.DUMMYFUNCTION("""COMPUTED_VALUE"""),0.0)</f>
        <v>0</v>
      </c>
      <c r="S16">
        <f>IFERROR(__xludf.DUMMYFUNCTION("""COMPUTED_VALUE"""),28.0)</f>
        <v>28</v>
      </c>
      <c r="T16" t="str">
        <f>IFERROR(__xludf.DUMMYFUNCTION("""COMPUTED_VALUE"""),"x")</f>
        <v>x</v>
      </c>
      <c r="U16" t="str">
        <f>IFERROR(__xludf.DUMMYFUNCTION("""COMPUTED_VALUE"""),"x")</f>
        <v>x</v>
      </c>
      <c r="V16" t="str">
        <f>IFERROR(__xludf.DUMMYFUNCTION("""COMPUTED_VALUE"""),"OK")</f>
        <v>OK</v>
      </c>
      <c r="W16" t="str">
        <f>IFERROR(__xludf.DUMMYFUNCTION("""COMPUTED_VALUE"""),"OK")</f>
        <v>OK</v>
      </c>
      <c r="X16" t="str">
        <f>IFERROR(__xludf.DUMMYFUNCTION("""COMPUTED_VALUE"""),"OK")</f>
        <v>OK</v>
      </c>
      <c r="Y16" t="str">
        <f>IFERROR(__xludf.DUMMYFUNCTION("""COMPUTED_VALUE"""),"OK")</f>
        <v>OK</v>
      </c>
      <c r="Z16" t="str">
        <f>IFERROR(__xludf.DUMMYFUNCTION("""COMPUTED_VALUE"""),"OK")</f>
        <v>OK</v>
      </c>
      <c r="AA16" t="str">
        <f>IFERROR(__xludf.DUMMYFUNCTION("""COMPUTED_VALUE"""),"OK")</f>
        <v>OK</v>
      </c>
      <c r="AB16" t="str">
        <f>IFERROR(__xludf.DUMMYFUNCTION("""COMPUTED_VALUE"""),"OK")</f>
        <v>OK</v>
      </c>
      <c r="AC16" t="str">
        <f>IFERROR(__xludf.DUMMYFUNCTION("""COMPUTED_VALUE"""),"OK")</f>
        <v>OK</v>
      </c>
      <c r="AD16" t="str">
        <f>IFERROR(__xludf.DUMMYFUNCTION("""COMPUTED_VALUE"""),"OK")</f>
        <v>OK</v>
      </c>
      <c r="AE16" t="str">
        <f>IFERROR(__xludf.DUMMYFUNCTION("""COMPUTED_VALUE"""),"OK")</f>
        <v>OK</v>
      </c>
      <c r="AF16" t="str">
        <f>IFERROR(__xludf.DUMMYFUNCTION("""COMPUTED_VALUE"""),"OK")</f>
        <v>OK</v>
      </c>
      <c r="AG16" t="str">
        <f>IFERROR(__xludf.DUMMYFUNCTION("""COMPUTED_VALUE"""),"OK")</f>
        <v>OK</v>
      </c>
      <c r="AH16" t="str">
        <f>IFERROR(__xludf.DUMMYFUNCTION("""COMPUTED_VALUE"""),"OK")</f>
        <v>OK</v>
      </c>
      <c r="AI16" t="str">
        <f>IFERROR(__xludf.DUMMYFUNCTION("""COMPUTED_VALUE"""),"OK")</f>
        <v>OK</v>
      </c>
      <c r="AJ16" t="str">
        <f>IFERROR(__xludf.DUMMYFUNCTION("""COMPUTED_VALUE"""),"OK")</f>
        <v>OK</v>
      </c>
      <c r="AK16" t="str">
        <f>IFERROR(__xludf.DUMMYFUNCTION("""COMPUTED_VALUE"""),"OK")</f>
        <v>OK</v>
      </c>
      <c r="AL16" t="str">
        <f>IFERROR(__xludf.DUMMYFUNCTION("""COMPUTED_VALUE"""),"OK")</f>
        <v>OK</v>
      </c>
      <c r="AM16" t="str">
        <f>IFERROR(__xludf.DUMMYFUNCTION("""COMPUTED_VALUE"""),"OK")</f>
        <v>OK</v>
      </c>
      <c r="AN16" t="str">
        <f>IFERROR(__xludf.DUMMYFUNCTION("""COMPUTED_VALUE"""),"OK")</f>
        <v>OK</v>
      </c>
      <c r="AO16" t="str">
        <f>IFERROR(__xludf.DUMMYFUNCTION("""COMPUTED_VALUE"""),"OK")</f>
        <v>OK</v>
      </c>
      <c r="AP16" t="str">
        <f>IFERROR(__xludf.DUMMYFUNCTION("""COMPUTED_VALUE"""),"x")</f>
        <v>x</v>
      </c>
      <c r="AQ16" t="str">
        <f>IFERROR(__xludf.DUMMYFUNCTION("""COMPUTED_VALUE"""),"OK")</f>
        <v>OK</v>
      </c>
      <c r="AR16" t="str">
        <f>IFERROR(__xludf.DUMMYFUNCTION("""COMPUTED_VALUE"""),"OK")</f>
        <v>OK</v>
      </c>
      <c r="AS16" t="str">
        <f>IFERROR(__xludf.DUMMYFUNCTION("""COMPUTED_VALUE"""),"OK")</f>
        <v>OK</v>
      </c>
      <c r="AT16" t="str">
        <f>IFERROR(__xludf.DUMMYFUNCTION("""COMPUTED_VALUE"""),"OK")</f>
        <v>OK</v>
      </c>
      <c r="AU16" t="str">
        <f>IFERROR(__xludf.DUMMYFUNCTION("""COMPUTED_VALUE"""),"OK")</f>
        <v>OK</v>
      </c>
      <c r="AV16" t="str">
        <f>IFERROR(__xludf.DUMMYFUNCTION("""COMPUTED_VALUE"""),"OK")</f>
        <v>OK</v>
      </c>
      <c r="AW16" t="str">
        <f>IFERROR(__xludf.DUMMYFUNCTION("""COMPUTED_VALUE"""),"OK")</f>
        <v>OK</v>
      </c>
      <c r="AX16" t="str">
        <f>IFERROR(__xludf.DUMMYFUNCTION("""COMPUTED_VALUE"""),"OK")</f>
        <v>OK</v>
      </c>
      <c r="AY16" t="str">
        <f>IFERROR(__xludf.DUMMYFUNCTION("""COMPUTED_VALUE"""),"WA")</f>
        <v>WA</v>
      </c>
      <c r="AZ16" t="str">
        <f>IFERROR(__xludf.DUMMYFUNCTION("""COMPUTED_VALUE"""),"WA")</f>
        <v>WA</v>
      </c>
      <c r="BA16" t="str">
        <f>IFERROR(__xludf.DUMMYFUNCTION("""COMPUTED_VALUE"""),"WA")</f>
        <v>WA</v>
      </c>
      <c r="BB16" t="str">
        <f>IFERROR(__xludf.DUMMYFUNCTION("""COMPUTED_VALUE"""),"WA")</f>
        <v>WA</v>
      </c>
      <c r="BC16" t="str">
        <f>IFERROR(__xludf.DUMMYFUNCTION("""COMPUTED_VALUE"""),"WA")</f>
        <v>WA</v>
      </c>
      <c r="BD16" t="str">
        <f>IFERROR(__xludf.DUMMYFUNCTION("""COMPUTED_VALUE"""),"WA")</f>
        <v>WA</v>
      </c>
      <c r="BE16" t="str">
        <f>IFERROR(__xludf.DUMMYFUNCTION("""COMPUTED_VALUE"""),"WA")</f>
        <v>WA</v>
      </c>
      <c r="BF16" t="str">
        <f>IFERROR(__xludf.DUMMYFUNCTION("""COMPUTED_VALUE"""),"WA")</f>
        <v>WA</v>
      </c>
      <c r="BG16" t="str">
        <f>IFERROR(__xludf.DUMMYFUNCTION("""COMPUTED_VALUE"""),"WA")</f>
        <v>WA</v>
      </c>
      <c r="BH16" t="str">
        <f>IFERROR(__xludf.DUMMYFUNCTION("""COMPUTED_VALUE"""),"WA")</f>
        <v>WA</v>
      </c>
      <c r="BI16" t="str">
        <f>IFERROR(__xludf.DUMMYFUNCTION("""COMPUTED_VALUE"""),"WA")</f>
        <v>WA</v>
      </c>
      <c r="BJ16" t="str">
        <f>IFERROR(__xludf.DUMMYFUNCTION("""COMPUTED_VALUE"""),"WA")</f>
        <v>WA</v>
      </c>
      <c r="BK16" t="str">
        <f>IFERROR(__xludf.DUMMYFUNCTION("""COMPUTED_VALUE"""),"WA")</f>
        <v>WA</v>
      </c>
      <c r="BL16" t="str">
        <f>IFERROR(__xludf.DUMMYFUNCTION("""COMPUTED_VALUE"""),"WA")</f>
        <v>WA</v>
      </c>
      <c r="BM16" t="str">
        <f>IFERROR(__xludf.DUMMYFUNCTION("""COMPUTED_VALUE"""),"WA")</f>
        <v>WA</v>
      </c>
      <c r="BN16" t="str">
        <f>IFERROR(__xludf.DUMMYFUNCTION("""COMPUTED_VALUE"""),"WA")</f>
        <v>WA</v>
      </c>
      <c r="BO16" t="str">
        <f>IFERROR(__xludf.DUMMYFUNCTION("""COMPUTED_VALUE"""),"WA")</f>
        <v>WA</v>
      </c>
      <c r="BP16" t="str">
        <f>IFERROR(__xludf.DUMMYFUNCTION("""COMPUTED_VALUE"""),"RTE")</f>
        <v>RTE</v>
      </c>
      <c r="BQ16" t="str">
        <f>IFERROR(__xludf.DUMMYFUNCTION("""COMPUTED_VALUE"""),"RTE")</f>
        <v>RTE</v>
      </c>
      <c r="BR16" t="str">
        <f>IFERROR(__xludf.DUMMYFUNCTION("""COMPUTED_VALUE"""),"RTE")</f>
        <v>RTE</v>
      </c>
      <c r="BS16" t="str">
        <f>IFERROR(__xludf.DUMMYFUNCTION("""COMPUTED_VALUE"""),"RTE")</f>
        <v>RTE</v>
      </c>
      <c r="BT16" t="str">
        <f>IFERROR(__xludf.DUMMYFUNCTION("""COMPUTED_VALUE"""),"RTE")</f>
        <v>RTE</v>
      </c>
      <c r="BU16" t="str">
        <f>IFERROR(__xludf.DUMMYFUNCTION("""COMPUTED_VALUE"""),"RTE")</f>
        <v>RTE</v>
      </c>
      <c r="BV16" t="str">
        <f>IFERROR(__xludf.DUMMYFUNCTION("""COMPUTED_VALUE"""),"RTE")</f>
        <v>RTE</v>
      </c>
      <c r="BW16" t="str">
        <f>IFERROR(__xludf.DUMMYFUNCTION("""COMPUTED_VALUE"""),"RTE")</f>
        <v>RTE</v>
      </c>
      <c r="BX16" t="str">
        <f>IFERROR(__xludf.DUMMYFUNCTION("""COMPUTED_VALUE"""),"RTE")</f>
        <v>RTE</v>
      </c>
      <c r="BY16" t="str">
        <f>IFERROR(__xludf.DUMMYFUNCTION("""COMPUTED_VALUE"""),"RTE")</f>
        <v>RTE</v>
      </c>
      <c r="BZ16" t="str">
        <f>IFERROR(__xludf.DUMMYFUNCTION("""COMPUTED_VALUE"""),"RTE")</f>
        <v>RTE</v>
      </c>
      <c r="CA16" t="str">
        <f>IFERROR(__xludf.DUMMYFUNCTION("""COMPUTED_VALUE"""),"RTE")</f>
        <v>RTE</v>
      </c>
      <c r="CB16" t="str">
        <f>IFERROR(__xludf.DUMMYFUNCTION("""COMPUTED_VALUE"""),"RTE")</f>
        <v>RTE</v>
      </c>
      <c r="CC16" t="str">
        <f>IFERROR(__xludf.DUMMYFUNCTION("""COMPUTED_VALUE"""),"RTE")</f>
        <v>RTE</v>
      </c>
      <c r="CD16" t="str">
        <f>IFERROR(__xludf.DUMMYFUNCTION("""COMPUTED_VALUE"""),"RTE")</f>
        <v>RTE</v>
      </c>
      <c r="CE16" t="str">
        <f>IFERROR(__xludf.DUMMYFUNCTION("""COMPUTED_VALUE"""),"RTE")</f>
        <v>RTE</v>
      </c>
      <c r="CF16" t="str">
        <f>IFERROR(__xludf.DUMMYFUNCTION("""COMPUTED_VALUE"""),"RTE")</f>
        <v>RTE</v>
      </c>
      <c r="CG16" t="str">
        <f>IFERROR(__xludf.DUMMYFUNCTION("""COMPUTED_VALUE"""),"RTE")</f>
        <v>RTE</v>
      </c>
      <c r="CH16" t="str">
        <f>IFERROR(__xludf.DUMMYFUNCTION("""COMPUTED_VALUE"""),"RTE")</f>
        <v>RTE</v>
      </c>
      <c r="CI16" t="str">
        <f>IFERROR(__xludf.DUMMYFUNCTION("""COMPUTED_VALUE"""),"RTE")</f>
        <v>RTE</v>
      </c>
      <c r="CJ16" t="str">
        <f>IFERROR(__xludf.DUMMYFUNCTION("""COMPUTED_VALUE"""),"RTE")</f>
        <v>RTE</v>
      </c>
      <c r="CK16" t="str">
        <f>IFERROR(__xludf.DUMMYFUNCTION("""COMPUTED_VALUE"""),"RTE")</f>
        <v>RTE</v>
      </c>
      <c r="CL16" t="str">
        <f>IFERROR(__xludf.DUMMYFUNCTION("""COMPUTED_VALUE"""),"RTE")</f>
        <v>RTE</v>
      </c>
      <c r="CM16" t="str">
        <f>IFERROR(__xludf.DUMMYFUNCTION("""COMPUTED_VALUE"""),"RTE")</f>
        <v>RTE</v>
      </c>
      <c r="CN16" t="str">
        <f>IFERROR(__xludf.DUMMYFUNCTION("""COMPUTED_VALUE"""),"TLE")</f>
        <v>TLE</v>
      </c>
      <c r="CO16" t="str">
        <f>IFERROR(__xludf.DUMMYFUNCTION("""COMPUTED_VALUE"""),"TLE")</f>
        <v>TLE</v>
      </c>
      <c r="CP16" t="str">
        <f>IFERROR(__xludf.DUMMYFUNCTION("""COMPUTED_VALUE"""),"TLE")</f>
        <v>TLE</v>
      </c>
      <c r="CQ16" t="str">
        <f>IFERROR(__xludf.DUMMYFUNCTION("""COMPUTED_VALUE"""),"TLE")</f>
        <v>TLE</v>
      </c>
      <c r="CR16" t="str">
        <f>IFERROR(__xludf.DUMMYFUNCTION("""COMPUTED_VALUE"""),"TLE")</f>
        <v>TLE</v>
      </c>
      <c r="CS16" t="str">
        <f>IFERROR(__xludf.DUMMYFUNCTION("""COMPUTED_VALUE"""),"TLE")</f>
        <v>TLE</v>
      </c>
      <c r="CT16" t="str">
        <f>IFERROR(__xludf.DUMMYFUNCTION("""COMPUTED_VALUE"""),"TLE")</f>
        <v>TLE</v>
      </c>
      <c r="CU16" t="str">
        <f>IFERROR(__xludf.DUMMYFUNCTION("""COMPUTED_VALUE"""),"TLE")</f>
        <v>TLE</v>
      </c>
      <c r="CV16" t="str">
        <f>IFERROR(__xludf.DUMMYFUNCTION("""COMPUTED_VALUE"""),"TLE")</f>
        <v>TLE</v>
      </c>
      <c r="CW16" t="str">
        <f>IFERROR(__xludf.DUMMYFUNCTION("""COMPUTED_VALUE"""),"TLE")</f>
        <v>TLE</v>
      </c>
      <c r="CX16" t="str">
        <f>IFERROR(__xludf.DUMMYFUNCTION("""COMPUTED_VALUE"""),"TLE")</f>
        <v>TLE</v>
      </c>
      <c r="CY16" t="str">
        <f>IFERROR(__xludf.DUMMYFUNCTION("""COMPUTED_VALUE"""),"TLE")</f>
        <v>TLE</v>
      </c>
      <c r="CZ16" t="str">
        <f>IFERROR(__xludf.DUMMYFUNCTION("""COMPUTED_VALUE"""),"x")</f>
        <v>x</v>
      </c>
      <c r="DA16" t="str">
        <f>IFERROR(__xludf.DUMMYFUNCTION("""COMPUTED_VALUE"""),"-")</f>
        <v>-</v>
      </c>
      <c r="DB16" t="str">
        <f>IFERROR(__xludf.DUMMYFUNCTION("""COMPUTED_VALUE"""),"-")</f>
        <v>-</v>
      </c>
      <c r="DC16" t="str">
        <f>IFERROR(__xludf.DUMMYFUNCTION("""COMPUTED_VALUE"""),"-")</f>
        <v>-</v>
      </c>
      <c r="DD16" t="str">
        <f>IFERROR(__xludf.DUMMYFUNCTION("""COMPUTED_VALUE"""),"-")</f>
        <v>-</v>
      </c>
      <c r="DE16" t="str">
        <f>IFERROR(__xludf.DUMMYFUNCTION("""COMPUTED_VALUE"""),"-")</f>
        <v>-</v>
      </c>
      <c r="DF16" t="str">
        <f>IFERROR(__xludf.DUMMYFUNCTION("""COMPUTED_VALUE"""),"-")</f>
        <v>-</v>
      </c>
      <c r="DG16" t="str">
        <f>IFERROR(__xludf.DUMMYFUNCTION("""COMPUTED_VALUE"""),"-")</f>
        <v>-</v>
      </c>
      <c r="DH16" t="str">
        <f>IFERROR(__xludf.DUMMYFUNCTION("""COMPUTED_VALUE"""),"-")</f>
        <v>-</v>
      </c>
      <c r="DI16" t="str">
        <f>IFERROR(__xludf.DUMMYFUNCTION("""COMPUTED_VALUE"""),"-")</f>
        <v>-</v>
      </c>
      <c r="DJ16" t="str">
        <f>IFERROR(__xludf.DUMMYFUNCTION("""COMPUTED_VALUE"""),"-")</f>
        <v>-</v>
      </c>
      <c r="DK16" t="str">
        <f>IFERROR(__xludf.DUMMYFUNCTION("""COMPUTED_VALUE"""),"-")</f>
        <v>-</v>
      </c>
      <c r="DL16" t="str">
        <f>IFERROR(__xludf.DUMMYFUNCTION("""COMPUTED_VALUE"""),"-")</f>
        <v>-</v>
      </c>
      <c r="DM16" t="str">
        <f>IFERROR(__xludf.DUMMYFUNCTION("""COMPUTED_VALUE"""),"-")</f>
        <v>-</v>
      </c>
      <c r="DN16" t="str">
        <f>IFERROR(__xludf.DUMMYFUNCTION("""COMPUTED_VALUE"""),"-")</f>
        <v>-</v>
      </c>
      <c r="DO16" t="str">
        <f>IFERROR(__xludf.DUMMYFUNCTION("""COMPUTED_VALUE"""),"-")</f>
        <v>-</v>
      </c>
      <c r="DP16" t="str">
        <f>IFERROR(__xludf.DUMMYFUNCTION("""COMPUTED_VALUE"""),"-")</f>
        <v>-</v>
      </c>
      <c r="DQ16" t="str">
        <f>IFERROR(__xludf.DUMMYFUNCTION("""COMPUTED_VALUE"""),"-")</f>
        <v>-</v>
      </c>
      <c r="DR16" t="str">
        <f>IFERROR(__xludf.DUMMYFUNCTION("""COMPUTED_VALUE"""),"-")</f>
        <v>-</v>
      </c>
      <c r="DS16" t="str">
        <f>IFERROR(__xludf.DUMMYFUNCTION("""COMPUTED_VALUE"""),"-")</f>
        <v>-</v>
      </c>
      <c r="DT16" t="str">
        <f>IFERROR(__xludf.DUMMYFUNCTION("""COMPUTED_VALUE"""),"-")</f>
        <v>-</v>
      </c>
      <c r="DU16" t="str">
        <f>IFERROR(__xludf.DUMMYFUNCTION("""COMPUTED_VALUE"""),"-")</f>
        <v>-</v>
      </c>
      <c r="DV16" t="str">
        <f>IFERROR(__xludf.DUMMYFUNCTION("""COMPUTED_VALUE"""),"-")</f>
        <v>-</v>
      </c>
      <c r="DW16" t="str">
        <f>IFERROR(__xludf.DUMMYFUNCTION("""COMPUTED_VALUE"""),"-")</f>
        <v>-</v>
      </c>
      <c r="DX16" t="str">
        <f>IFERROR(__xludf.DUMMYFUNCTION("""COMPUTED_VALUE"""),"-")</f>
        <v>-</v>
      </c>
      <c r="DY16" t="str">
        <f>IFERROR(__xludf.DUMMYFUNCTION("""COMPUTED_VALUE"""),"-")</f>
        <v>-</v>
      </c>
      <c r="DZ16" t="str">
        <f>IFERROR(__xludf.DUMMYFUNCTION("""COMPUTED_VALUE"""),"-")</f>
        <v>-</v>
      </c>
      <c r="EA16" t="str">
        <f>IFERROR(__xludf.DUMMYFUNCTION("""COMPUTED_VALUE"""),"-")</f>
        <v>-</v>
      </c>
      <c r="EB16" t="str">
        <f>IFERROR(__xludf.DUMMYFUNCTION("""COMPUTED_VALUE"""),"-")</f>
        <v>-</v>
      </c>
      <c r="EC16" t="str">
        <f>IFERROR(__xludf.DUMMYFUNCTION("""COMPUTED_VALUE"""),"-")</f>
        <v>-</v>
      </c>
      <c r="ED16" t="str">
        <f>IFERROR(__xludf.DUMMYFUNCTION("""COMPUTED_VALUE"""),"-")</f>
        <v>-</v>
      </c>
      <c r="EE16" t="str">
        <f>IFERROR(__xludf.DUMMYFUNCTION("""COMPUTED_VALUE"""),"-")</f>
        <v>-</v>
      </c>
      <c r="EF16" t="str">
        <f>IFERROR(__xludf.DUMMYFUNCTION("""COMPUTED_VALUE"""),"-")</f>
        <v>-</v>
      </c>
      <c r="EG16" t="str">
        <f>IFERROR(__xludf.DUMMYFUNCTION("""COMPUTED_VALUE"""),"-")</f>
        <v>-</v>
      </c>
      <c r="EH16" t="str">
        <f>IFERROR(__xludf.DUMMYFUNCTION("""COMPUTED_VALUE"""),"-")</f>
        <v>-</v>
      </c>
      <c r="EI16" t="str">
        <f>IFERROR(__xludf.DUMMYFUNCTION("""COMPUTED_VALUE"""),"-")</f>
        <v>-</v>
      </c>
      <c r="EJ16" t="str">
        <f>IFERROR(__xludf.DUMMYFUNCTION("""COMPUTED_VALUE"""),"-")</f>
        <v>-</v>
      </c>
      <c r="EK16" t="str">
        <f>IFERROR(__xludf.DUMMYFUNCTION("""COMPUTED_VALUE"""),"-")</f>
        <v>-</v>
      </c>
      <c r="EL16" t="str">
        <f>IFERROR(__xludf.DUMMYFUNCTION("""COMPUTED_VALUE"""),"-")</f>
        <v>-</v>
      </c>
      <c r="EM16" t="str">
        <f>IFERROR(__xludf.DUMMYFUNCTION("""COMPUTED_VALUE"""),"-")</f>
        <v>-</v>
      </c>
      <c r="EN16" t="str">
        <f>IFERROR(__xludf.DUMMYFUNCTION("""COMPUTED_VALUE"""),"-")</f>
        <v>-</v>
      </c>
      <c r="EO16" t="str">
        <f>IFERROR(__xludf.DUMMYFUNCTION("""COMPUTED_VALUE"""),"-")</f>
        <v>-</v>
      </c>
      <c r="EP16" t="str">
        <f>IFERROR(__xludf.DUMMYFUNCTION("""COMPUTED_VALUE"""),"-")</f>
        <v>-</v>
      </c>
      <c r="EQ16" t="str">
        <f>IFERROR(__xludf.DUMMYFUNCTION("""COMPUTED_VALUE"""),"-")</f>
        <v>-</v>
      </c>
      <c r="ER16" t="str">
        <f>IFERROR(__xludf.DUMMYFUNCTION("""COMPUTED_VALUE"""),"-")</f>
        <v>-</v>
      </c>
      <c r="ES16" t="str">
        <f>IFERROR(__xludf.DUMMYFUNCTION("""COMPUTED_VALUE"""),"-")</f>
        <v>-</v>
      </c>
      <c r="ET16" t="str">
        <f>IFERROR(__xludf.DUMMYFUNCTION("""COMPUTED_VALUE"""),"-")</f>
        <v>-</v>
      </c>
      <c r="EU16" t="str">
        <f>IFERROR(__xludf.DUMMYFUNCTION("""COMPUTED_VALUE"""),"-")</f>
        <v>-</v>
      </c>
      <c r="EV16" t="str">
        <f>IFERROR(__xludf.DUMMYFUNCTION("""COMPUTED_VALUE"""),"-")</f>
        <v>-</v>
      </c>
      <c r="EW16" t="str">
        <f>IFERROR(__xludf.DUMMYFUNCTION("""COMPUTED_VALUE"""),"-")</f>
        <v>-</v>
      </c>
      <c r="EX16" t="str">
        <f>IFERROR(__xludf.DUMMYFUNCTION("""COMPUTED_VALUE"""),"-")</f>
        <v>-</v>
      </c>
      <c r="EY16" t="str">
        <f>IFERROR(__xludf.DUMMYFUNCTION("""COMPUTED_VALUE"""),"-")</f>
        <v>-</v>
      </c>
      <c r="EZ16" t="str">
        <f>IFERROR(__xludf.DUMMYFUNCTION("""COMPUTED_VALUE"""),"-")</f>
        <v>-</v>
      </c>
      <c r="FA16" t="str">
        <f>IFERROR(__xludf.DUMMYFUNCTION("""COMPUTED_VALUE"""),"-")</f>
        <v>-</v>
      </c>
      <c r="FB16" t="str">
        <f>IFERROR(__xludf.DUMMYFUNCTION("""COMPUTED_VALUE"""),"-")</f>
        <v>-</v>
      </c>
      <c r="FC16" t="str">
        <f>IFERROR(__xludf.DUMMYFUNCTION("""COMPUTED_VALUE"""),"-")</f>
        <v>-</v>
      </c>
      <c r="FD16" t="str">
        <f>IFERROR(__xludf.DUMMYFUNCTION("""COMPUTED_VALUE"""),"-")</f>
        <v>-</v>
      </c>
      <c r="FE16" t="str">
        <f>IFERROR(__xludf.DUMMYFUNCTION("""COMPUTED_VALUE"""),"-")</f>
        <v>-</v>
      </c>
      <c r="FF16" t="str">
        <f>IFERROR(__xludf.DUMMYFUNCTION("""COMPUTED_VALUE"""),"-")</f>
        <v>-</v>
      </c>
      <c r="FG16" t="str">
        <f>IFERROR(__xludf.DUMMYFUNCTION("""COMPUTED_VALUE"""),"x")</f>
        <v>x</v>
      </c>
      <c r="FH16" t="str">
        <f>IFERROR(__xludf.DUMMYFUNCTION("""COMPUTED_VALUE"""),"OK")</f>
        <v>OK</v>
      </c>
      <c r="FI16" t="str">
        <f>IFERROR(__xludf.DUMMYFUNCTION("""COMPUTED_VALUE"""),"OK")</f>
        <v>OK</v>
      </c>
      <c r="FJ16" t="str">
        <f>IFERROR(__xludf.DUMMYFUNCTION("""COMPUTED_VALUE"""),"OK")</f>
        <v>OK</v>
      </c>
      <c r="FK16" t="str">
        <f>IFERROR(__xludf.DUMMYFUNCTION("""COMPUTED_VALUE"""),"OK")</f>
        <v>OK</v>
      </c>
      <c r="FL16" t="str">
        <f>IFERROR(__xludf.DUMMYFUNCTION("""COMPUTED_VALUE"""),"x")</f>
        <v>x</v>
      </c>
      <c r="FM16" t="str">
        <f>IFERROR(__xludf.DUMMYFUNCTION("""COMPUTED_VALUE"""),"OK")</f>
        <v>OK</v>
      </c>
      <c r="FN16" t="str">
        <f>IFERROR(__xludf.DUMMYFUNCTION("""COMPUTED_VALUE"""),"WA")</f>
        <v>WA</v>
      </c>
      <c r="FO16" t="str">
        <f>IFERROR(__xludf.DUMMYFUNCTION("""COMPUTED_VALUE"""),"WA")</f>
        <v>WA</v>
      </c>
      <c r="FP16" t="str">
        <f>IFERROR(__xludf.DUMMYFUNCTION("""COMPUTED_VALUE"""),"OK")</f>
        <v>OK</v>
      </c>
      <c r="FQ16" t="str">
        <f>IFERROR(__xludf.DUMMYFUNCTION("""COMPUTED_VALUE"""),"WA")</f>
        <v>WA</v>
      </c>
      <c r="FR16" t="str">
        <f>IFERROR(__xludf.DUMMYFUNCTION("""COMPUTED_VALUE"""),"WA")</f>
        <v>WA</v>
      </c>
      <c r="FS16" t="str">
        <f>IFERROR(__xludf.DUMMYFUNCTION("""COMPUTED_VALUE"""),"WA")</f>
        <v>WA</v>
      </c>
      <c r="FT16" t="str">
        <f>IFERROR(__xludf.DUMMYFUNCTION("""COMPUTED_VALUE"""),"WA")</f>
        <v>WA</v>
      </c>
      <c r="FU16" t="str">
        <f>IFERROR(__xludf.DUMMYFUNCTION("""COMPUTED_VALUE"""),"WA")</f>
        <v>WA</v>
      </c>
      <c r="FV16" t="str">
        <f>IFERROR(__xludf.DUMMYFUNCTION("""COMPUTED_VALUE"""),"WA")</f>
        <v>WA</v>
      </c>
      <c r="FW16" t="str">
        <f>IFERROR(__xludf.DUMMYFUNCTION("""COMPUTED_VALUE"""),"WA")</f>
        <v>WA</v>
      </c>
      <c r="FX16" t="str">
        <f>IFERROR(__xludf.DUMMYFUNCTION("""COMPUTED_VALUE"""),"WA")</f>
        <v>WA</v>
      </c>
      <c r="FY16" t="str">
        <f>IFERROR(__xludf.DUMMYFUNCTION("""COMPUTED_VALUE"""),"WA")</f>
        <v>WA</v>
      </c>
      <c r="FZ16" t="str">
        <f>IFERROR(__xludf.DUMMYFUNCTION("""COMPUTED_VALUE"""),"WA")</f>
        <v>WA</v>
      </c>
      <c r="GA16" t="str">
        <f>IFERROR(__xludf.DUMMYFUNCTION("""COMPUTED_VALUE"""),"WA")</f>
        <v>WA</v>
      </c>
      <c r="GB16" t="str">
        <f>IFERROR(__xludf.DUMMYFUNCTION("""COMPUTED_VALUE"""),"WA")</f>
        <v>WA</v>
      </c>
      <c r="GC16" t="str">
        <f>IFERROR(__xludf.DUMMYFUNCTION("""COMPUTED_VALUE"""),"WA")</f>
        <v>WA</v>
      </c>
      <c r="GD16" t="str">
        <f>IFERROR(__xludf.DUMMYFUNCTION("""COMPUTED_VALUE"""),"WA")</f>
        <v>WA</v>
      </c>
      <c r="GE16" t="str">
        <f>IFERROR(__xludf.DUMMYFUNCTION("""COMPUTED_VALUE"""),"WA")</f>
        <v>WA</v>
      </c>
      <c r="GF16" t="str">
        <f>IFERROR(__xludf.DUMMYFUNCTION("""COMPUTED_VALUE"""),"WA")</f>
        <v>WA</v>
      </c>
      <c r="GG16" t="str">
        <f>IFERROR(__xludf.DUMMYFUNCTION("""COMPUTED_VALUE"""),"WA")</f>
        <v>WA</v>
      </c>
      <c r="GH16" t="str">
        <f>IFERROR(__xludf.DUMMYFUNCTION("""COMPUTED_VALUE"""),"WA")</f>
        <v>WA</v>
      </c>
      <c r="GI16" t="str">
        <f>IFERROR(__xludf.DUMMYFUNCTION("""COMPUTED_VALUE"""),"WA")</f>
        <v>WA</v>
      </c>
      <c r="GJ16" t="str">
        <f>IFERROR(__xludf.DUMMYFUNCTION("""COMPUTED_VALUE"""),"WA")</f>
        <v>WA</v>
      </c>
      <c r="GK16" t="str">
        <f>IFERROR(__xludf.DUMMYFUNCTION("""COMPUTED_VALUE"""),"WA")</f>
        <v>WA</v>
      </c>
      <c r="GL16" t="str">
        <f>IFERROR(__xludf.DUMMYFUNCTION("""COMPUTED_VALUE"""),"WA")</f>
        <v>WA</v>
      </c>
      <c r="GM16" t="str">
        <f>IFERROR(__xludf.DUMMYFUNCTION("""COMPUTED_VALUE"""),"WA")</f>
        <v>WA</v>
      </c>
      <c r="GN16" t="str">
        <f>IFERROR(__xludf.DUMMYFUNCTION("""COMPUTED_VALUE"""),"WA")</f>
        <v>WA</v>
      </c>
      <c r="GO16" t="str">
        <f>IFERROR(__xludf.DUMMYFUNCTION("""COMPUTED_VALUE"""),"WA")</f>
        <v>WA</v>
      </c>
      <c r="GP16" t="str">
        <f>IFERROR(__xludf.DUMMYFUNCTION("""COMPUTED_VALUE"""),"TLE")</f>
        <v>TLE</v>
      </c>
      <c r="GQ16" t="str">
        <f>IFERROR(__xludf.DUMMYFUNCTION("""COMPUTED_VALUE"""),"TLE")</f>
        <v>TLE</v>
      </c>
      <c r="GR16" t="str">
        <f>IFERROR(__xludf.DUMMYFUNCTION("""COMPUTED_VALUE"""),"TLE")</f>
        <v>TLE</v>
      </c>
      <c r="GS16" t="str">
        <f>IFERROR(__xludf.DUMMYFUNCTION("""COMPUTED_VALUE"""),"TLE")</f>
        <v>TLE</v>
      </c>
      <c r="GT16" t="str">
        <f>IFERROR(__xludf.DUMMYFUNCTION("""COMPUTED_VALUE"""),"TLE")</f>
        <v>TLE</v>
      </c>
      <c r="GU16" t="str">
        <f>IFERROR(__xludf.DUMMYFUNCTION("""COMPUTED_VALUE"""),"TLE")</f>
        <v>TLE</v>
      </c>
      <c r="GV16" t="str">
        <f>IFERROR(__xludf.DUMMYFUNCTION("""COMPUTED_VALUE"""),"TLE")</f>
        <v>TLE</v>
      </c>
      <c r="GW16" t="str">
        <f>IFERROR(__xludf.DUMMYFUNCTION("""COMPUTED_VALUE"""),"TLE")</f>
        <v>TLE</v>
      </c>
      <c r="GX16" t="str">
        <f>IFERROR(__xludf.DUMMYFUNCTION("""COMPUTED_VALUE"""),"TLE")</f>
        <v>TLE</v>
      </c>
      <c r="GY16" t="str">
        <f>IFERROR(__xludf.DUMMYFUNCTION("""COMPUTED_VALUE"""),"TLE")</f>
        <v>TLE</v>
      </c>
      <c r="GZ16" t="str">
        <f>IFERROR(__xludf.DUMMYFUNCTION("""COMPUTED_VALUE"""),"TLE")</f>
        <v>TLE</v>
      </c>
      <c r="HA16" t="str">
        <f>IFERROR(__xludf.DUMMYFUNCTION("""COMPUTED_VALUE"""),"TLE")</f>
        <v>TLE</v>
      </c>
      <c r="HB16" t="str">
        <f>IFERROR(__xludf.DUMMYFUNCTION("""COMPUTED_VALUE"""),"TLE")</f>
        <v>TLE</v>
      </c>
      <c r="HC16" t="str">
        <f>IFERROR(__xludf.DUMMYFUNCTION("""COMPUTED_VALUE"""),"TLE")</f>
        <v>TLE</v>
      </c>
      <c r="HD16" t="str">
        <f>IFERROR(__xludf.DUMMYFUNCTION("""COMPUTED_VALUE"""),"TLE")</f>
        <v>TLE</v>
      </c>
      <c r="HE16" t="str">
        <f>IFERROR(__xludf.DUMMYFUNCTION("""COMPUTED_VALUE"""),"TLE")</f>
        <v>TLE</v>
      </c>
      <c r="HF16" t="str">
        <f>IFERROR(__xludf.DUMMYFUNCTION("""COMPUTED_VALUE"""),"TLE")</f>
        <v>TLE</v>
      </c>
      <c r="HG16" t="str">
        <f>IFERROR(__xludf.DUMMYFUNCTION("""COMPUTED_VALUE"""),"TLE")</f>
        <v>TLE</v>
      </c>
      <c r="HH16" t="str">
        <f>IFERROR(__xludf.DUMMYFUNCTION("""COMPUTED_VALUE"""),"TLE")</f>
        <v>TLE</v>
      </c>
      <c r="HI16" t="str">
        <f>IFERROR(__xludf.DUMMYFUNCTION("""COMPUTED_VALUE"""),"TLE")</f>
        <v>TLE</v>
      </c>
      <c r="HJ16" t="str">
        <f>IFERROR(__xludf.DUMMYFUNCTION("""COMPUTED_VALUE"""),"TLE")</f>
        <v>TLE</v>
      </c>
      <c r="HK16" t="str">
        <f>IFERROR(__xludf.DUMMYFUNCTION("""COMPUTED_VALUE"""),"TLE")</f>
        <v>TLE</v>
      </c>
      <c r="HL16" t="str">
        <f>IFERROR(__xludf.DUMMYFUNCTION("""COMPUTED_VALUE"""),"TLE")</f>
        <v>TLE</v>
      </c>
      <c r="HM16" t="str">
        <f>IFERROR(__xludf.DUMMYFUNCTION("""COMPUTED_VALUE"""),"TLE")</f>
        <v>TLE</v>
      </c>
      <c r="HN16" t="str">
        <f>IFERROR(__xludf.DUMMYFUNCTION("""COMPUTED_VALUE"""),"TLE")</f>
        <v>TLE</v>
      </c>
      <c r="HO16" t="str">
        <f>IFERROR(__xludf.DUMMYFUNCTION("""COMPUTED_VALUE"""),"TLE")</f>
        <v>TLE</v>
      </c>
      <c r="HP16" t="str">
        <f>IFERROR(__xludf.DUMMYFUNCTION("""COMPUTED_VALUE"""),"TLE")</f>
        <v>TLE</v>
      </c>
      <c r="HQ16" t="str">
        <f>IFERROR(__xludf.DUMMYFUNCTION("""COMPUTED_VALUE"""),"TLE")</f>
        <v>TLE</v>
      </c>
      <c r="HR16" t="str">
        <f>IFERROR(__xludf.DUMMYFUNCTION("""COMPUTED_VALUE"""),"x")</f>
        <v>x</v>
      </c>
      <c r="HS16" t="str">
        <f>IFERROR(__xludf.DUMMYFUNCTION("""COMPUTED_VALUE"""),"WA")</f>
        <v>WA</v>
      </c>
      <c r="HT16" t="str">
        <f>IFERROR(__xludf.DUMMYFUNCTION("""COMPUTED_VALUE"""),"WA")</f>
        <v>WA</v>
      </c>
      <c r="HU16" t="str">
        <f>IFERROR(__xludf.DUMMYFUNCTION("""COMPUTED_VALUE"""),"WA")</f>
        <v>WA</v>
      </c>
      <c r="HV16" t="str">
        <f>IFERROR(__xludf.DUMMYFUNCTION("""COMPUTED_VALUE"""),"WA")</f>
        <v>WA</v>
      </c>
      <c r="HW16" t="str">
        <f>IFERROR(__xludf.DUMMYFUNCTION("""COMPUTED_VALUE"""),"WA")</f>
        <v>WA</v>
      </c>
      <c r="HX16" t="str">
        <f>IFERROR(__xludf.DUMMYFUNCTION("""COMPUTED_VALUE"""),"WA")</f>
        <v>WA</v>
      </c>
      <c r="HY16" t="str">
        <f>IFERROR(__xludf.DUMMYFUNCTION("""COMPUTED_VALUE"""),"WA")</f>
        <v>WA</v>
      </c>
      <c r="HZ16" t="str">
        <f>IFERROR(__xludf.DUMMYFUNCTION("""COMPUTED_VALUE"""),"WA")</f>
        <v>WA</v>
      </c>
      <c r="IA16" t="str">
        <f>IFERROR(__xludf.DUMMYFUNCTION("""COMPUTED_VALUE"""),"WA")</f>
        <v>WA</v>
      </c>
      <c r="IB16" t="str">
        <f>IFERROR(__xludf.DUMMYFUNCTION("""COMPUTED_VALUE"""),"OK")</f>
        <v>OK</v>
      </c>
      <c r="IC16" t="str">
        <f>IFERROR(__xludf.DUMMYFUNCTION("""COMPUTED_VALUE"""),"OK")</f>
        <v>OK</v>
      </c>
      <c r="ID16" t="str">
        <f>IFERROR(__xludf.DUMMYFUNCTION("""COMPUTED_VALUE"""),"OK")</f>
        <v>OK</v>
      </c>
      <c r="IE16" t="str">
        <f>IFERROR(__xludf.DUMMYFUNCTION("""COMPUTED_VALUE"""),"OK")</f>
        <v>OK</v>
      </c>
      <c r="IF16" t="str">
        <f>IFERROR(__xludf.DUMMYFUNCTION("""COMPUTED_VALUE"""),"OK")</f>
        <v>OK</v>
      </c>
      <c r="IG16" t="str">
        <f>IFERROR(__xludf.DUMMYFUNCTION("""COMPUTED_VALUE"""),"OK")</f>
        <v>OK</v>
      </c>
      <c r="IH16" t="str">
        <f>IFERROR(__xludf.DUMMYFUNCTION("""COMPUTED_VALUE"""),"OK")</f>
        <v>OK</v>
      </c>
      <c r="II16" t="str">
        <f>IFERROR(__xludf.DUMMYFUNCTION("""COMPUTED_VALUE"""),"OK")</f>
        <v>OK</v>
      </c>
      <c r="IJ16" t="str">
        <f>IFERROR(__xludf.DUMMYFUNCTION("""COMPUTED_VALUE"""),"OK")</f>
        <v>OK</v>
      </c>
      <c r="IK16" t="str">
        <f>IFERROR(__xludf.DUMMYFUNCTION("""COMPUTED_VALUE"""),"OK")</f>
        <v>OK</v>
      </c>
      <c r="IL16" t="str">
        <f>IFERROR(__xludf.DUMMYFUNCTION("""COMPUTED_VALUE"""),"OK")</f>
        <v>OK</v>
      </c>
      <c r="IM16" t="str">
        <f>IFERROR(__xludf.DUMMYFUNCTION("""COMPUTED_VALUE"""),"OK")</f>
        <v>OK</v>
      </c>
      <c r="IN16" t="str">
        <f>IFERROR(__xludf.DUMMYFUNCTION("""COMPUTED_VALUE"""),"OK")</f>
        <v>OK</v>
      </c>
      <c r="IO16" t="str">
        <f>IFERROR(__xludf.DUMMYFUNCTION("""COMPUTED_VALUE"""),"OK")</f>
        <v>OK</v>
      </c>
      <c r="IP16" t="str">
        <f>IFERROR(__xludf.DUMMYFUNCTION("""COMPUTED_VALUE"""),"OK")</f>
        <v>OK</v>
      </c>
      <c r="IQ16" t="str">
        <f>IFERROR(__xludf.DUMMYFUNCTION("""COMPUTED_VALUE"""),"OK")</f>
        <v>OK</v>
      </c>
      <c r="IR16" t="str">
        <f>IFERROR(__xludf.DUMMYFUNCTION("""COMPUTED_VALUE"""),"OK")</f>
        <v>OK</v>
      </c>
      <c r="IS16" t="str">
        <f>IFERROR(__xludf.DUMMYFUNCTION("""COMPUTED_VALUE"""),"OK")</f>
        <v>OK</v>
      </c>
      <c r="IT16" t="str">
        <f>IFERROR(__xludf.DUMMYFUNCTION("""COMPUTED_VALUE"""),"WA")</f>
        <v>WA</v>
      </c>
      <c r="IU16" t="str">
        <f>IFERROR(__xludf.DUMMYFUNCTION("""COMPUTED_VALUE"""),"WA")</f>
        <v>WA</v>
      </c>
      <c r="IV16" t="str">
        <f>IFERROR(__xludf.DUMMYFUNCTION("""COMPUTED_VALUE"""),"WA")</f>
        <v>WA</v>
      </c>
      <c r="IW16" t="str">
        <f>IFERROR(__xludf.DUMMYFUNCTION("""COMPUTED_VALUE"""),"WA")</f>
        <v>WA</v>
      </c>
      <c r="IX16" t="str">
        <f>IFERROR(__xludf.DUMMYFUNCTION("""COMPUTED_VALUE"""),"WA")</f>
        <v>WA</v>
      </c>
      <c r="IY16" t="str">
        <f>IFERROR(__xludf.DUMMYFUNCTION("""COMPUTED_VALUE"""),"WA")</f>
        <v>WA</v>
      </c>
      <c r="IZ16" t="str">
        <f>IFERROR(__xludf.DUMMYFUNCTION("""COMPUTED_VALUE"""),"WA")</f>
        <v>WA</v>
      </c>
      <c r="JA16" t="str">
        <f>IFERROR(__xludf.DUMMYFUNCTION("""COMPUTED_VALUE"""),"WA")</f>
        <v>WA</v>
      </c>
      <c r="JB16" t="str">
        <f>IFERROR(__xludf.DUMMYFUNCTION("""COMPUTED_VALUE"""),"WA")</f>
        <v>WA</v>
      </c>
      <c r="JC16" t="str">
        <f>IFERROR(__xludf.DUMMYFUNCTION("""COMPUTED_VALUE"""),"WA")</f>
        <v>WA</v>
      </c>
      <c r="JD16" t="str">
        <f>IFERROR(__xludf.DUMMYFUNCTION("""COMPUTED_VALUE"""),"WA")</f>
        <v>WA</v>
      </c>
      <c r="JE16" t="str">
        <f>IFERROR(__xludf.DUMMYFUNCTION("""COMPUTED_VALUE"""),"WA")</f>
        <v>WA</v>
      </c>
      <c r="JF16" t="str">
        <f>IFERROR(__xludf.DUMMYFUNCTION("""COMPUTED_VALUE"""),"WA")</f>
        <v>WA</v>
      </c>
      <c r="JG16" t="str">
        <f>IFERROR(__xludf.DUMMYFUNCTION("""COMPUTED_VALUE"""),"WA")</f>
        <v>WA</v>
      </c>
      <c r="JH16" t="str">
        <f>IFERROR(__xludf.DUMMYFUNCTION("""COMPUTED_VALUE"""),"WA")</f>
        <v>WA</v>
      </c>
      <c r="JI16" t="str">
        <f>IFERROR(__xludf.DUMMYFUNCTION("""COMPUTED_VALUE"""),"WA")</f>
        <v>WA</v>
      </c>
      <c r="JJ16" t="str">
        <f>IFERROR(__xludf.DUMMYFUNCTION("""COMPUTED_VALUE"""),"WA")</f>
        <v>WA</v>
      </c>
      <c r="JK16" t="str">
        <f>IFERROR(__xludf.DUMMYFUNCTION("""COMPUTED_VALUE"""),"WA")</f>
        <v>WA</v>
      </c>
      <c r="JL16" t="str">
        <f>IFERROR(__xludf.DUMMYFUNCTION("""COMPUTED_VALUE"""),"x")</f>
        <v>x</v>
      </c>
      <c r="JM16" t="str">
        <f>IFERROR(__xludf.DUMMYFUNCTION("""COMPUTED_VALUE"""),"x")</f>
        <v>x</v>
      </c>
      <c r="JN16">
        <f>IFERROR(__xludf.DUMMYFUNCTION("""COMPUTED_VALUE"""),1.0)</f>
        <v>1</v>
      </c>
      <c r="JO16">
        <f>IFERROR(__xludf.DUMMYFUNCTION("""COMPUTED_VALUE"""),1.0)</f>
        <v>1</v>
      </c>
      <c r="JP16">
        <f>IFERROR(__xludf.DUMMYFUNCTION("""COMPUTED_VALUE"""),1.0)</f>
        <v>1</v>
      </c>
      <c r="JQ16">
        <f>IFERROR(__xludf.DUMMYFUNCTION("""COMPUTED_VALUE"""),1.0)</f>
        <v>1</v>
      </c>
      <c r="JR16">
        <f>IFERROR(__xludf.DUMMYFUNCTION("""COMPUTED_VALUE"""),1.0)</f>
        <v>1</v>
      </c>
      <c r="JS16">
        <f>IFERROR(__xludf.DUMMYFUNCTION("""COMPUTED_VALUE"""),1.0)</f>
        <v>1</v>
      </c>
      <c r="JT16">
        <f>IFERROR(__xludf.DUMMYFUNCTION("""COMPUTED_VALUE"""),1.0)</f>
        <v>1</v>
      </c>
      <c r="JU16">
        <f>IFERROR(__xludf.DUMMYFUNCTION("""COMPUTED_VALUE"""),1.0)</f>
        <v>1</v>
      </c>
      <c r="JV16">
        <f>IFERROR(__xludf.DUMMYFUNCTION("""COMPUTED_VALUE"""),1.0)</f>
        <v>1</v>
      </c>
      <c r="JW16">
        <f>IFERROR(__xludf.DUMMYFUNCTION("""COMPUTED_VALUE"""),1.0)</f>
        <v>1</v>
      </c>
      <c r="JX16">
        <f>IFERROR(__xludf.DUMMYFUNCTION("""COMPUTED_VALUE"""),1.0)</f>
        <v>1</v>
      </c>
      <c r="JY16">
        <f>IFERROR(__xludf.DUMMYFUNCTION("""COMPUTED_VALUE"""),1.0)</f>
        <v>1</v>
      </c>
      <c r="JZ16">
        <f>IFERROR(__xludf.DUMMYFUNCTION("""COMPUTED_VALUE"""),1.0)</f>
        <v>1</v>
      </c>
      <c r="KA16">
        <f>IFERROR(__xludf.DUMMYFUNCTION("""COMPUTED_VALUE"""),1.0)</f>
        <v>1</v>
      </c>
      <c r="KB16">
        <f>IFERROR(__xludf.DUMMYFUNCTION("""COMPUTED_VALUE"""),1.0)</f>
        <v>1</v>
      </c>
      <c r="KC16">
        <f>IFERROR(__xludf.DUMMYFUNCTION("""COMPUTED_VALUE"""),1.0)</f>
        <v>1</v>
      </c>
      <c r="KD16">
        <f>IFERROR(__xludf.DUMMYFUNCTION("""COMPUTED_VALUE"""),1.0)</f>
        <v>1</v>
      </c>
      <c r="KE16">
        <f>IFERROR(__xludf.DUMMYFUNCTION("""COMPUTED_VALUE"""),1.0)</f>
        <v>1</v>
      </c>
      <c r="KF16">
        <f>IFERROR(__xludf.DUMMYFUNCTION("""COMPUTED_VALUE"""),1.0)</f>
        <v>1</v>
      </c>
      <c r="KG16">
        <f>IFERROR(__xludf.DUMMYFUNCTION("""COMPUTED_VALUE"""),1.0)</f>
        <v>1</v>
      </c>
      <c r="KH16" t="str">
        <f>IFERROR(__xludf.DUMMYFUNCTION("""COMPUTED_VALUE"""),"x")</f>
        <v>x</v>
      </c>
      <c r="KI16">
        <f>IFERROR(__xludf.DUMMYFUNCTION("""COMPUTED_VALUE"""),1.0)</f>
        <v>1</v>
      </c>
      <c r="KJ16">
        <f>IFERROR(__xludf.DUMMYFUNCTION("""COMPUTED_VALUE"""),1.0)</f>
        <v>1</v>
      </c>
      <c r="KK16">
        <f>IFERROR(__xludf.DUMMYFUNCTION("""COMPUTED_VALUE"""),1.0)</f>
        <v>1</v>
      </c>
      <c r="KL16">
        <f>IFERROR(__xludf.DUMMYFUNCTION("""COMPUTED_VALUE"""),1.0)</f>
        <v>1</v>
      </c>
      <c r="KM16">
        <f>IFERROR(__xludf.DUMMYFUNCTION("""COMPUTED_VALUE"""),1.0)</f>
        <v>1</v>
      </c>
      <c r="KN16">
        <f>IFERROR(__xludf.DUMMYFUNCTION("""COMPUTED_VALUE"""),1.0)</f>
        <v>1</v>
      </c>
      <c r="KO16">
        <f>IFERROR(__xludf.DUMMYFUNCTION("""COMPUTED_VALUE"""),1.0)</f>
        <v>1</v>
      </c>
      <c r="KP16">
        <f>IFERROR(__xludf.DUMMYFUNCTION("""COMPUTED_VALUE"""),1.0)</f>
        <v>1</v>
      </c>
      <c r="KQ16">
        <f>IFERROR(__xludf.DUMMYFUNCTION("""COMPUTED_VALUE"""),0.0)</f>
        <v>0</v>
      </c>
      <c r="KR16">
        <f>IFERROR(__xludf.DUMMYFUNCTION("""COMPUTED_VALUE"""),0.0)</f>
        <v>0</v>
      </c>
      <c r="KS16">
        <f>IFERROR(__xludf.DUMMYFUNCTION("""COMPUTED_VALUE"""),0.0)</f>
        <v>0</v>
      </c>
      <c r="KT16">
        <f>IFERROR(__xludf.DUMMYFUNCTION("""COMPUTED_VALUE"""),0.0)</f>
        <v>0</v>
      </c>
      <c r="KU16">
        <f>IFERROR(__xludf.DUMMYFUNCTION("""COMPUTED_VALUE"""),0.0)</f>
        <v>0</v>
      </c>
      <c r="KV16">
        <f>IFERROR(__xludf.DUMMYFUNCTION("""COMPUTED_VALUE"""),0.0)</f>
        <v>0</v>
      </c>
      <c r="KW16">
        <f>IFERROR(__xludf.DUMMYFUNCTION("""COMPUTED_VALUE"""),0.0)</f>
        <v>0</v>
      </c>
      <c r="KX16">
        <f>IFERROR(__xludf.DUMMYFUNCTION("""COMPUTED_VALUE"""),0.0)</f>
        <v>0</v>
      </c>
      <c r="KY16">
        <f>IFERROR(__xludf.DUMMYFUNCTION("""COMPUTED_VALUE"""),0.0)</f>
        <v>0</v>
      </c>
      <c r="KZ16">
        <f>IFERROR(__xludf.DUMMYFUNCTION("""COMPUTED_VALUE"""),0.0)</f>
        <v>0</v>
      </c>
      <c r="LA16">
        <f>IFERROR(__xludf.DUMMYFUNCTION("""COMPUTED_VALUE"""),0.0)</f>
        <v>0</v>
      </c>
      <c r="LB16">
        <f>IFERROR(__xludf.DUMMYFUNCTION("""COMPUTED_VALUE"""),0.0)</f>
        <v>0</v>
      </c>
      <c r="LC16">
        <f>IFERROR(__xludf.DUMMYFUNCTION("""COMPUTED_VALUE"""),0.0)</f>
        <v>0</v>
      </c>
      <c r="LD16">
        <f>IFERROR(__xludf.DUMMYFUNCTION("""COMPUTED_VALUE"""),0.0)</f>
        <v>0</v>
      </c>
      <c r="LE16">
        <f>IFERROR(__xludf.DUMMYFUNCTION("""COMPUTED_VALUE"""),0.0)</f>
        <v>0</v>
      </c>
      <c r="LF16">
        <f>IFERROR(__xludf.DUMMYFUNCTION("""COMPUTED_VALUE"""),0.0)</f>
        <v>0</v>
      </c>
      <c r="LG16">
        <f>IFERROR(__xludf.DUMMYFUNCTION("""COMPUTED_VALUE"""),0.0)</f>
        <v>0</v>
      </c>
      <c r="LH16">
        <f>IFERROR(__xludf.DUMMYFUNCTION("""COMPUTED_VALUE"""),0.0)</f>
        <v>0</v>
      </c>
      <c r="LI16">
        <f>IFERROR(__xludf.DUMMYFUNCTION("""COMPUTED_VALUE"""),0.0)</f>
        <v>0</v>
      </c>
      <c r="LJ16">
        <f>IFERROR(__xludf.DUMMYFUNCTION("""COMPUTED_VALUE"""),0.0)</f>
        <v>0</v>
      </c>
      <c r="LK16">
        <f>IFERROR(__xludf.DUMMYFUNCTION("""COMPUTED_VALUE"""),0.0)</f>
        <v>0</v>
      </c>
      <c r="LL16">
        <f>IFERROR(__xludf.DUMMYFUNCTION("""COMPUTED_VALUE"""),0.0)</f>
        <v>0</v>
      </c>
      <c r="LM16">
        <f>IFERROR(__xludf.DUMMYFUNCTION("""COMPUTED_VALUE"""),0.0)</f>
        <v>0</v>
      </c>
      <c r="LN16">
        <f>IFERROR(__xludf.DUMMYFUNCTION("""COMPUTED_VALUE"""),0.0)</f>
        <v>0</v>
      </c>
      <c r="LO16">
        <f>IFERROR(__xludf.DUMMYFUNCTION("""COMPUTED_VALUE"""),0.0)</f>
        <v>0</v>
      </c>
      <c r="LP16">
        <f>IFERROR(__xludf.DUMMYFUNCTION("""COMPUTED_VALUE"""),0.0)</f>
        <v>0</v>
      </c>
      <c r="LQ16">
        <f>IFERROR(__xludf.DUMMYFUNCTION("""COMPUTED_VALUE"""),0.0)</f>
        <v>0</v>
      </c>
      <c r="LR16">
        <f>IFERROR(__xludf.DUMMYFUNCTION("""COMPUTED_VALUE"""),0.0)</f>
        <v>0</v>
      </c>
      <c r="LS16">
        <f>IFERROR(__xludf.DUMMYFUNCTION("""COMPUTED_VALUE"""),0.0)</f>
        <v>0</v>
      </c>
      <c r="LT16">
        <f>IFERROR(__xludf.DUMMYFUNCTION("""COMPUTED_VALUE"""),0.0)</f>
        <v>0</v>
      </c>
      <c r="LU16">
        <f>IFERROR(__xludf.DUMMYFUNCTION("""COMPUTED_VALUE"""),0.0)</f>
        <v>0</v>
      </c>
      <c r="LV16">
        <f>IFERROR(__xludf.DUMMYFUNCTION("""COMPUTED_VALUE"""),0.0)</f>
        <v>0</v>
      </c>
      <c r="LW16">
        <f>IFERROR(__xludf.DUMMYFUNCTION("""COMPUTED_VALUE"""),0.0)</f>
        <v>0</v>
      </c>
      <c r="LX16">
        <f>IFERROR(__xludf.DUMMYFUNCTION("""COMPUTED_VALUE"""),0.0)</f>
        <v>0</v>
      </c>
      <c r="LY16">
        <f>IFERROR(__xludf.DUMMYFUNCTION("""COMPUTED_VALUE"""),0.0)</f>
        <v>0</v>
      </c>
      <c r="LZ16">
        <f>IFERROR(__xludf.DUMMYFUNCTION("""COMPUTED_VALUE"""),0.0)</f>
        <v>0</v>
      </c>
      <c r="MA16">
        <f>IFERROR(__xludf.DUMMYFUNCTION("""COMPUTED_VALUE"""),0.0)</f>
        <v>0</v>
      </c>
      <c r="MB16">
        <f>IFERROR(__xludf.DUMMYFUNCTION("""COMPUTED_VALUE"""),0.0)</f>
        <v>0</v>
      </c>
      <c r="MC16">
        <f>IFERROR(__xludf.DUMMYFUNCTION("""COMPUTED_VALUE"""),0.0)</f>
        <v>0</v>
      </c>
      <c r="MD16">
        <f>IFERROR(__xludf.DUMMYFUNCTION("""COMPUTED_VALUE"""),0.0)</f>
        <v>0</v>
      </c>
      <c r="ME16">
        <f>IFERROR(__xludf.DUMMYFUNCTION("""COMPUTED_VALUE"""),0.0)</f>
        <v>0</v>
      </c>
      <c r="MF16">
        <f>IFERROR(__xludf.DUMMYFUNCTION("""COMPUTED_VALUE"""),0.0)</f>
        <v>0</v>
      </c>
      <c r="MG16">
        <f>IFERROR(__xludf.DUMMYFUNCTION("""COMPUTED_VALUE"""),0.0)</f>
        <v>0</v>
      </c>
      <c r="MH16">
        <f>IFERROR(__xludf.DUMMYFUNCTION("""COMPUTED_VALUE"""),0.0)</f>
        <v>0</v>
      </c>
      <c r="MI16">
        <f>IFERROR(__xludf.DUMMYFUNCTION("""COMPUTED_VALUE"""),0.0)</f>
        <v>0</v>
      </c>
      <c r="MJ16">
        <f>IFERROR(__xludf.DUMMYFUNCTION("""COMPUTED_VALUE"""),0.0)</f>
        <v>0</v>
      </c>
      <c r="MK16">
        <f>IFERROR(__xludf.DUMMYFUNCTION("""COMPUTED_VALUE"""),0.0)</f>
        <v>0</v>
      </c>
      <c r="ML16">
        <f>IFERROR(__xludf.DUMMYFUNCTION("""COMPUTED_VALUE"""),0.0)</f>
        <v>0</v>
      </c>
      <c r="MM16">
        <f>IFERROR(__xludf.DUMMYFUNCTION("""COMPUTED_VALUE"""),0.0)</f>
        <v>0</v>
      </c>
      <c r="MN16">
        <f>IFERROR(__xludf.DUMMYFUNCTION("""COMPUTED_VALUE"""),0.0)</f>
        <v>0</v>
      </c>
      <c r="MO16">
        <f>IFERROR(__xludf.DUMMYFUNCTION("""COMPUTED_VALUE"""),0.0)</f>
        <v>0</v>
      </c>
      <c r="MP16">
        <f>IFERROR(__xludf.DUMMYFUNCTION("""COMPUTED_VALUE"""),0.0)</f>
        <v>0</v>
      </c>
      <c r="MQ16">
        <f>IFERROR(__xludf.DUMMYFUNCTION("""COMPUTED_VALUE"""),0.0)</f>
        <v>0</v>
      </c>
      <c r="MR16" t="str">
        <f>IFERROR(__xludf.DUMMYFUNCTION("""COMPUTED_VALUE"""),"x")</f>
        <v>x</v>
      </c>
      <c r="MS16">
        <f>IFERROR(__xludf.DUMMYFUNCTION("""COMPUTED_VALUE"""),0.0)</f>
        <v>0</v>
      </c>
      <c r="MT16">
        <f>IFERROR(__xludf.DUMMYFUNCTION("""COMPUTED_VALUE"""),0.0)</f>
        <v>0</v>
      </c>
      <c r="MU16">
        <f>IFERROR(__xludf.DUMMYFUNCTION("""COMPUTED_VALUE"""),0.0)</f>
        <v>0</v>
      </c>
      <c r="MV16">
        <f>IFERROR(__xludf.DUMMYFUNCTION("""COMPUTED_VALUE"""),0.0)</f>
        <v>0</v>
      </c>
      <c r="MW16">
        <f>IFERROR(__xludf.DUMMYFUNCTION("""COMPUTED_VALUE"""),0.0)</f>
        <v>0</v>
      </c>
      <c r="MX16">
        <f>IFERROR(__xludf.DUMMYFUNCTION("""COMPUTED_VALUE"""),0.0)</f>
        <v>0</v>
      </c>
      <c r="MY16">
        <f>IFERROR(__xludf.DUMMYFUNCTION("""COMPUTED_VALUE"""),0.0)</f>
        <v>0</v>
      </c>
      <c r="MZ16">
        <f>IFERROR(__xludf.DUMMYFUNCTION("""COMPUTED_VALUE"""),0.0)</f>
        <v>0</v>
      </c>
      <c r="NA16">
        <f>IFERROR(__xludf.DUMMYFUNCTION("""COMPUTED_VALUE"""),0.0)</f>
        <v>0</v>
      </c>
      <c r="NB16">
        <f>IFERROR(__xludf.DUMMYFUNCTION("""COMPUTED_VALUE"""),0.0)</f>
        <v>0</v>
      </c>
      <c r="NC16">
        <f>IFERROR(__xludf.DUMMYFUNCTION("""COMPUTED_VALUE"""),0.0)</f>
        <v>0</v>
      </c>
      <c r="ND16">
        <f>IFERROR(__xludf.DUMMYFUNCTION("""COMPUTED_VALUE"""),0.0)</f>
        <v>0</v>
      </c>
      <c r="NE16">
        <f>IFERROR(__xludf.DUMMYFUNCTION("""COMPUTED_VALUE"""),0.0)</f>
        <v>0</v>
      </c>
      <c r="NF16">
        <f>IFERROR(__xludf.DUMMYFUNCTION("""COMPUTED_VALUE"""),0.0)</f>
        <v>0</v>
      </c>
      <c r="NG16">
        <f>IFERROR(__xludf.DUMMYFUNCTION("""COMPUTED_VALUE"""),0.0)</f>
        <v>0</v>
      </c>
      <c r="NH16">
        <f>IFERROR(__xludf.DUMMYFUNCTION("""COMPUTED_VALUE"""),0.0)</f>
        <v>0</v>
      </c>
      <c r="NI16">
        <f>IFERROR(__xludf.DUMMYFUNCTION("""COMPUTED_VALUE"""),0.0)</f>
        <v>0</v>
      </c>
      <c r="NJ16">
        <f>IFERROR(__xludf.DUMMYFUNCTION("""COMPUTED_VALUE"""),0.0)</f>
        <v>0</v>
      </c>
      <c r="NK16">
        <f>IFERROR(__xludf.DUMMYFUNCTION("""COMPUTED_VALUE"""),0.0)</f>
        <v>0</v>
      </c>
      <c r="NL16">
        <f>IFERROR(__xludf.DUMMYFUNCTION("""COMPUTED_VALUE"""),0.0)</f>
        <v>0</v>
      </c>
      <c r="NM16">
        <f>IFERROR(__xludf.DUMMYFUNCTION("""COMPUTED_VALUE"""),0.0)</f>
        <v>0</v>
      </c>
      <c r="NN16">
        <f>IFERROR(__xludf.DUMMYFUNCTION("""COMPUTED_VALUE"""),0.0)</f>
        <v>0</v>
      </c>
      <c r="NO16">
        <f>IFERROR(__xludf.DUMMYFUNCTION("""COMPUTED_VALUE"""),0.0)</f>
        <v>0</v>
      </c>
      <c r="NP16">
        <f>IFERROR(__xludf.DUMMYFUNCTION("""COMPUTED_VALUE"""),0.0)</f>
        <v>0</v>
      </c>
      <c r="NQ16">
        <f>IFERROR(__xludf.DUMMYFUNCTION("""COMPUTED_VALUE"""),0.0)</f>
        <v>0</v>
      </c>
      <c r="NR16">
        <f>IFERROR(__xludf.DUMMYFUNCTION("""COMPUTED_VALUE"""),0.0)</f>
        <v>0</v>
      </c>
      <c r="NS16">
        <f>IFERROR(__xludf.DUMMYFUNCTION("""COMPUTED_VALUE"""),0.0)</f>
        <v>0</v>
      </c>
      <c r="NT16">
        <f>IFERROR(__xludf.DUMMYFUNCTION("""COMPUTED_VALUE"""),0.0)</f>
        <v>0</v>
      </c>
      <c r="NU16">
        <f>IFERROR(__xludf.DUMMYFUNCTION("""COMPUTED_VALUE"""),0.0)</f>
        <v>0</v>
      </c>
      <c r="NV16">
        <f>IFERROR(__xludf.DUMMYFUNCTION("""COMPUTED_VALUE"""),0.0)</f>
        <v>0</v>
      </c>
      <c r="NW16">
        <f>IFERROR(__xludf.DUMMYFUNCTION("""COMPUTED_VALUE"""),0.0)</f>
        <v>0</v>
      </c>
      <c r="NX16">
        <f>IFERROR(__xludf.DUMMYFUNCTION("""COMPUTED_VALUE"""),0.0)</f>
        <v>0</v>
      </c>
      <c r="NY16">
        <f>IFERROR(__xludf.DUMMYFUNCTION("""COMPUTED_VALUE"""),0.0)</f>
        <v>0</v>
      </c>
      <c r="NZ16">
        <f>IFERROR(__xludf.DUMMYFUNCTION("""COMPUTED_VALUE"""),0.0)</f>
        <v>0</v>
      </c>
      <c r="OA16">
        <f>IFERROR(__xludf.DUMMYFUNCTION("""COMPUTED_VALUE"""),0.0)</f>
        <v>0</v>
      </c>
      <c r="OB16">
        <f>IFERROR(__xludf.DUMMYFUNCTION("""COMPUTED_VALUE"""),0.0)</f>
        <v>0</v>
      </c>
      <c r="OC16">
        <f>IFERROR(__xludf.DUMMYFUNCTION("""COMPUTED_VALUE"""),0.0)</f>
        <v>0</v>
      </c>
      <c r="OD16">
        <f>IFERROR(__xludf.DUMMYFUNCTION("""COMPUTED_VALUE"""),0.0)</f>
        <v>0</v>
      </c>
      <c r="OE16">
        <f>IFERROR(__xludf.DUMMYFUNCTION("""COMPUTED_VALUE"""),0.0)</f>
        <v>0</v>
      </c>
      <c r="OF16">
        <f>IFERROR(__xludf.DUMMYFUNCTION("""COMPUTED_VALUE"""),0.0)</f>
        <v>0</v>
      </c>
      <c r="OG16">
        <f>IFERROR(__xludf.DUMMYFUNCTION("""COMPUTED_VALUE"""),0.0)</f>
        <v>0</v>
      </c>
      <c r="OH16">
        <f>IFERROR(__xludf.DUMMYFUNCTION("""COMPUTED_VALUE"""),0.0)</f>
        <v>0</v>
      </c>
      <c r="OI16">
        <f>IFERROR(__xludf.DUMMYFUNCTION("""COMPUTED_VALUE"""),0.0)</f>
        <v>0</v>
      </c>
      <c r="OJ16">
        <f>IFERROR(__xludf.DUMMYFUNCTION("""COMPUTED_VALUE"""),0.0)</f>
        <v>0</v>
      </c>
      <c r="OK16">
        <f>IFERROR(__xludf.DUMMYFUNCTION("""COMPUTED_VALUE"""),0.0)</f>
        <v>0</v>
      </c>
      <c r="OL16">
        <f>IFERROR(__xludf.DUMMYFUNCTION("""COMPUTED_VALUE"""),0.0)</f>
        <v>0</v>
      </c>
      <c r="OM16">
        <f>IFERROR(__xludf.DUMMYFUNCTION("""COMPUTED_VALUE"""),0.0)</f>
        <v>0</v>
      </c>
      <c r="ON16">
        <f>IFERROR(__xludf.DUMMYFUNCTION("""COMPUTED_VALUE"""),0.0)</f>
        <v>0</v>
      </c>
      <c r="OO16">
        <f>IFERROR(__xludf.DUMMYFUNCTION("""COMPUTED_VALUE"""),0.0)</f>
        <v>0</v>
      </c>
      <c r="OP16">
        <f>IFERROR(__xludf.DUMMYFUNCTION("""COMPUTED_VALUE"""),0.0)</f>
        <v>0</v>
      </c>
      <c r="OQ16">
        <f>IFERROR(__xludf.DUMMYFUNCTION("""COMPUTED_VALUE"""),0.0)</f>
        <v>0</v>
      </c>
      <c r="OR16">
        <f>IFERROR(__xludf.DUMMYFUNCTION("""COMPUTED_VALUE"""),0.0)</f>
        <v>0</v>
      </c>
      <c r="OS16">
        <f>IFERROR(__xludf.DUMMYFUNCTION("""COMPUTED_VALUE"""),0.0)</f>
        <v>0</v>
      </c>
      <c r="OT16">
        <f>IFERROR(__xludf.DUMMYFUNCTION("""COMPUTED_VALUE"""),0.0)</f>
        <v>0</v>
      </c>
      <c r="OU16">
        <f>IFERROR(__xludf.DUMMYFUNCTION("""COMPUTED_VALUE"""),0.0)</f>
        <v>0</v>
      </c>
      <c r="OV16">
        <f>IFERROR(__xludf.DUMMYFUNCTION("""COMPUTED_VALUE"""),0.0)</f>
        <v>0</v>
      </c>
      <c r="OW16">
        <f>IFERROR(__xludf.DUMMYFUNCTION("""COMPUTED_VALUE"""),0.0)</f>
        <v>0</v>
      </c>
      <c r="OX16">
        <f>IFERROR(__xludf.DUMMYFUNCTION("""COMPUTED_VALUE"""),0.0)</f>
        <v>0</v>
      </c>
      <c r="OY16" t="str">
        <f>IFERROR(__xludf.DUMMYFUNCTION("""COMPUTED_VALUE"""),"x")</f>
        <v>x</v>
      </c>
      <c r="OZ16">
        <f>IFERROR(__xludf.DUMMYFUNCTION("""COMPUTED_VALUE"""),13.0)</f>
        <v>13</v>
      </c>
      <c r="PA16">
        <f>IFERROR(__xludf.DUMMYFUNCTION("""COMPUTED_VALUE"""),10.0)</f>
        <v>10</v>
      </c>
      <c r="PB16">
        <f>IFERROR(__xludf.DUMMYFUNCTION("""COMPUTED_VALUE"""),3.0)</f>
        <v>3</v>
      </c>
      <c r="PC16">
        <f>IFERROR(__xludf.DUMMYFUNCTION("""COMPUTED_VALUE"""),4.0)</f>
        <v>4</v>
      </c>
      <c r="PD16" t="str">
        <f>IFERROR(__xludf.DUMMYFUNCTION("""COMPUTED_VALUE"""),"x")</f>
        <v>x</v>
      </c>
      <c r="PE16">
        <f>IFERROR(__xludf.DUMMYFUNCTION("""COMPUTED_VALUE"""),1.0)</f>
        <v>1</v>
      </c>
      <c r="PF16">
        <f>IFERROR(__xludf.DUMMYFUNCTION("""COMPUTED_VALUE"""),0.0)</f>
        <v>0</v>
      </c>
      <c r="PG16">
        <f>IFERROR(__xludf.DUMMYFUNCTION("""COMPUTED_VALUE"""),0.0)</f>
        <v>0</v>
      </c>
      <c r="PH16">
        <f>IFERROR(__xludf.DUMMYFUNCTION("""COMPUTED_VALUE"""),1.0)</f>
        <v>1</v>
      </c>
      <c r="PI16">
        <f>IFERROR(__xludf.DUMMYFUNCTION("""COMPUTED_VALUE"""),0.0)</f>
        <v>0</v>
      </c>
      <c r="PJ16">
        <f>IFERROR(__xludf.DUMMYFUNCTION("""COMPUTED_VALUE"""),0.0)</f>
        <v>0</v>
      </c>
      <c r="PK16">
        <f>IFERROR(__xludf.DUMMYFUNCTION("""COMPUTED_VALUE"""),0.0)</f>
        <v>0</v>
      </c>
      <c r="PL16">
        <f>IFERROR(__xludf.DUMMYFUNCTION("""COMPUTED_VALUE"""),0.0)</f>
        <v>0</v>
      </c>
      <c r="PM16">
        <f>IFERROR(__xludf.DUMMYFUNCTION("""COMPUTED_VALUE"""),0.0)</f>
        <v>0</v>
      </c>
      <c r="PN16">
        <f>IFERROR(__xludf.DUMMYFUNCTION("""COMPUTED_VALUE"""),0.0)</f>
        <v>0</v>
      </c>
      <c r="PO16">
        <f>IFERROR(__xludf.DUMMYFUNCTION("""COMPUTED_VALUE"""),0.0)</f>
        <v>0</v>
      </c>
      <c r="PP16">
        <f>IFERROR(__xludf.DUMMYFUNCTION("""COMPUTED_VALUE"""),0.0)</f>
        <v>0</v>
      </c>
      <c r="PQ16">
        <f>IFERROR(__xludf.DUMMYFUNCTION("""COMPUTED_VALUE"""),0.0)</f>
        <v>0</v>
      </c>
      <c r="PR16">
        <f>IFERROR(__xludf.DUMMYFUNCTION("""COMPUTED_VALUE"""),0.0)</f>
        <v>0</v>
      </c>
      <c r="PS16">
        <f>IFERROR(__xludf.DUMMYFUNCTION("""COMPUTED_VALUE"""),0.0)</f>
        <v>0</v>
      </c>
      <c r="PT16">
        <f>IFERROR(__xludf.DUMMYFUNCTION("""COMPUTED_VALUE"""),0.0)</f>
        <v>0</v>
      </c>
      <c r="PU16">
        <f>IFERROR(__xludf.DUMMYFUNCTION("""COMPUTED_VALUE"""),0.0)</f>
        <v>0</v>
      </c>
      <c r="PV16">
        <f>IFERROR(__xludf.DUMMYFUNCTION("""COMPUTED_VALUE"""),0.0)</f>
        <v>0</v>
      </c>
      <c r="PW16">
        <f>IFERROR(__xludf.DUMMYFUNCTION("""COMPUTED_VALUE"""),0.0)</f>
        <v>0</v>
      </c>
      <c r="PX16">
        <f>IFERROR(__xludf.DUMMYFUNCTION("""COMPUTED_VALUE"""),0.0)</f>
        <v>0</v>
      </c>
      <c r="PY16">
        <f>IFERROR(__xludf.DUMMYFUNCTION("""COMPUTED_VALUE"""),0.0)</f>
        <v>0</v>
      </c>
      <c r="PZ16">
        <f>IFERROR(__xludf.DUMMYFUNCTION("""COMPUTED_VALUE"""),0.0)</f>
        <v>0</v>
      </c>
      <c r="QA16">
        <f>IFERROR(__xludf.DUMMYFUNCTION("""COMPUTED_VALUE"""),0.0)</f>
        <v>0</v>
      </c>
      <c r="QB16">
        <f>IFERROR(__xludf.DUMMYFUNCTION("""COMPUTED_VALUE"""),0.0)</f>
        <v>0</v>
      </c>
      <c r="QC16">
        <f>IFERROR(__xludf.DUMMYFUNCTION("""COMPUTED_VALUE"""),0.0)</f>
        <v>0</v>
      </c>
      <c r="QD16">
        <f>IFERROR(__xludf.DUMMYFUNCTION("""COMPUTED_VALUE"""),0.0)</f>
        <v>0</v>
      </c>
      <c r="QE16">
        <f>IFERROR(__xludf.DUMMYFUNCTION("""COMPUTED_VALUE"""),0.0)</f>
        <v>0</v>
      </c>
      <c r="QF16">
        <f>IFERROR(__xludf.DUMMYFUNCTION("""COMPUTED_VALUE"""),0.0)</f>
        <v>0</v>
      </c>
      <c r="QG16">
        <f>IFERROR(__xludf.DUMMYFUNCTION("""COMPUTED_VALUE"""),0.0)</f>
        <v>0</v>
      </c>
      <c r="QH16">
        <f>IFERROR(__xludf.DUMMYFUNCTION("""COMPUTED_VALUE"""),0.0)</f>
        <v>0</v>
      </c>
      <c r="QI16">
        <f>IFERROR(__xludf.DUMMYFUNCTION("""COMPUTED_VALUE"""),0.0)</f>
        <v>0</v>
      </c>
      <c r="QJ16">
        <f>IFERROR(__xludf.DUMMYFUNCTION("""COMPUTED_VALUE"""),0.0)</f>
        <v>0</v>
      </c>
      <c r="QK16">
        <f>IFERROR(__xludf.DUMMYFUNCTION("""COMPUTED_VALUE"""),0.0)</f>
        <v>0</v>
      </c>
      <c r="QL16">
        <f>IFERROR(__xludf.DUMMYFUNCTION("""COMPUTED_VALUE"""),0.0)</f>
        <v>0</v>
      </c>
      <c r="QM16">
        <f>IFERROR(__xludf.DUMMYFUNCTION("""COMPUTED_VALUE"""),0.0)</f>
        <v>0</v>
      </c>
      <c r="QN16">
        <f>IFERROR(__xludf.DUMMYFUNCTION("""COMPUTED_VALUE"""),0.0)</f>
        <v>0</v>
      </c>
      <c r="QO16">
        <f>IFERROR(__xludf.DUMMYFUNCTION("""COMPUTED_VALUE"""),0.0)</f>
        <v>0</v>
      </c>
      <c r="QP16">
        <f>IFERROR(__xludf.DUMMYFUNCTION("""COMPUTED_VALUE"""),0.0)</f>
        <v>0</v>
      </c>
      <c r="QQ16">
        <f>IFERROR(__xludf.DUMMYFUNCTION("""COMPUTED_VALUE"""),0.0)</f>
        <v>0</v>
      </c>
      <c r="QR16">
        <f>IFERROR(__xludf.DUMMYFUNCTION("""COMPUTED_VALUE"""),0.0)</f>
        <v>0</v>
      </c>
      <c r="QS16">
        <f>IFERROR(__xludf.DUMMYFUNCTION("""COMPUTED_VALUE"""),0.0)</f>
        <v>0</v>
      </c>
      <c r="QT16">
        <f>IFERROR(__xludf.DUMMYFUNCTION("""COMPUTED_VALUE"""),0.0)</f>
        <v>0</v>
      </c>
      <c r="QU16">
        <f>IFERROR(__xludf.DUMMYFUNCTION("""COMPUTED_VALUE"""),0.0)</f>
        <v>0</v>
      </c>
      <c r="QV16">
        <f>IFERROR(__xludf.DUMMYFUNCTION("""COMPUTED_VALUE"""),0.0)</f>
        <v>0</v>
      </c>
      <c r="QW16">
        <f>IFERROR(__xludf.DUMMYFUNCTION("""COMPUTED_VALUE"""),0.0)</f>
        <v>0</v>
      </c>
      <c r="QX16">
        <f>IFERROR(__xludf.DUMMYFUNCTION("""COMPUTED_VALUE"""),0.0)</f>
        <v>0</v>
      </c>
      <c r="QY16">
        <f>IFERROR(__xludf.DUMMYFUNCTION("""COMPUTED_VALUE"""),0.0)</f>
        <v>0</v>
      </c>
      <c r="QZ16">
        <f>IFERROR(__xludf.DUMMYFUNCTION("""COMPUTED_VALUE"""),0.0)</f>
        <v>0</v>
      </c>
      <c r="RA16">
        <f>IFERROR(__xludf.DUMMYFUNCTION("""COMPUTED_VALUE"""),0.0)</f>
        <v>0</v>
      </c>
      <c r="RB16">
        <f>IFERROR(__xludf.DUMMYFUNCTION("""COMPUTED_VALUE"""),0.0)</f>
        <v>0</v>
      </c>
      <c r="RC16">
        <f>IFERROR(__xludf.DUMMYFUNCTION("""COMPUTED_VALUE"""),0.0)</f>
        <v>0</v>
      </c>
      <c r="RD16">
        <f>IFERROR(__xludf.DUMMYFUNCTION("""COMPUTED_VALUE"""),0.0)</f>
        <v>0</v>
      </c>
      <c r="RE16">
        <f>IFERROR(__xludf.DUMMYFUNCTION("""COMPUTED_VALUE"""),0.0)</f>
        <v>0</v>
      </c>
      <c r="RF16">
        <f>IFERROR(__xludf.DUMMYFUNCTION("""COMPUTED_VALUE"""),0.0)</f>
        <v>0</v>
      </c>
      <c r="RG16">
        <f>IFERROR(__xludf.DUMMYFUNCTION("""COMPUTED_VALUE"""),0.0)</f>
        <v>0</v>
      </c>
      <c r="RH16">
        <f>IFERROR(__xludf.DUMMYFUNCTION("""COMPUTED_VALUE"""),0.0)</f>
        <v>0</v>
      </c>
      <c r="RI16">
        <f>IFERROR(__xludf.DUMMYFUNCTION("""COMPUTED_VALUE"""),0.0)</f>
        <v>0</v>
      </c>
      <c r="RJ16" t="str">
        <f>IFERROR(__xludf.DUMMYFUNCTION("""COMPUTED_VALUE"""),"x")</f>
        <v>x</v>
      </c>
      <c r="RK16">
        <f>IFERROR(__xludf.DUMMYFUNCTION("""COMPUTED_VALUE"""),0.0)</f>
        <v>0</v>
      </c>
      <c r="RL16">
        <f>IFERROR(__xludf.DUMMYFUNCTION("""COMPUTED_VALUE"""),0.0)</f>
        <v>0</v>
      </c>
      <c r="RM16">
        <f>IFERROR(__xludf.DUMMYFUNCTION("""COMPUTED_VALUE"""),0.0)</f>
        <v>0</v>
      </c>
      <c r="RN16">
        <f>IFERROR(__xludf.DUMMYFUNCTION("""COMPUTED_VALUE"""),0.0)</f>
        <v>0</v>
      </c>
      <c r="RO16">
        <f>IFERROR(__xludf.DUMMYFUNCTION("""COMPUTED_VALUE"""),0.0)</f>
        <v>0</v>
      </c>
      <c r="RP16">
        <f>IFERROR(__xludf.DUMMYFUNCTION("""COMPUTED_VALUE"""),0.0)</f>
        <v>0</v>
      </c>
      <c r="RQ16">
        <f>IFERROR(__xludf.DUMMYFUNCTION("""COMPUTED_VALUE"""),0.0)</f>
        <v>0</v>
      </c>
      <c r="RR16">
        <f>IFERROR(__xludf.DUMMYFUNCTION("""COMPUTED_VALUE"""),0.0)</f>
        <v>0</v>
      </c>
      <c r="RS16">
        <f>IFERROR(__xludf.DUMMYFUNCTION("""COMPUTED_VALUE"""),0.0)</f>
        <v>0</v>
      </c>
      <c r="RT16">
        <f>IFERROR(__xludf.DUMMYFUNCTION("""COMPUTED_VALUE"""),1.0)</f>
        <v>1</v>
      </c>
      <c r="RU16">
        <f>IFERROR(__xludf.DUMMYFUNCTION("""COMPUTED_VALUE"""),1.0)</f>
        <v>1</v>
      </c>
      <c r="RV16">
        <f>IFERROR(__xludf.DUMMYFUNCTION("""COMPUTED_VALUE"""),1.0)</f>
        <v>1</v>
      </c>
      <c r="RW16">
        <f>IFERROR(__xludf.DUMMYFUNCTION("""COMPUTED_VALUE"""),1.0)</f>
        <v>1</v>
      </c>
      <c r="RX16">
        <f>IFERROR(__xludf.DUMMYFUNCTION("""COMPUTED_VALUE"""),1.0)</f>
        <v>1</v>
      </c>
      <c r="RY16">
        <f>IFERROR(__xludf.DUMMYFUNCTION("""COMPUTED_VALUE"""),1.0)</f>
        <v>1</v>
      </c>
      <c r="RZ16">
        <f>IFERROR(__xludf.DUMMYFUNCTION("""COMPUTED_VALUE"""),1.0)</f>
        <v>1</v>
      </c>
      <c r="SA16">
        <f>IFERROR(__xludf.DUMMYFUNCTION("""COMPUTED_VALUE"""),1.0)</f>
        <v>1</v>
      </c>
      <c r="SB16">
        <f>IFERROR(__xludf.DUMMYFUNCTION("""COMPUTED_VALUE"""),1.0)</f>
        <v>1</v>
      </c>
      <c r="SC16">
        <f>IFERROR(__xludf.DUMMYFUNCTION("""COMPUTED_VALUE"""),1.0)</f>
        <v>1</v>
      </c>
      <c r="SD16">
        <f>IFERROR(__xludf.DUMMYFUNCTION("""COMPUTED_VALUE"""),1.0)</f>
        <v>1</v>
      </c>
      <c r="SE16">
        <f>IFERROR(__xludf.DUMMYFUNCTION("""COMPUTED_VALUE"""),1.0)</f>
        <v>1</v>
      </c>
      <c r="SF16">
        <f>IFERROR(__xludf.DUMMYFUNCTION("""COMPUTED_VALUE"""),1.0)</f>
        <v>1</v>
      </c>
      <c r="SG16">
        <f>IFERROR(__xludf.DUMMYFUNCTION("""COMPUTED_VALUE"""),1.0)</f>
        <v>1</v>
      </c>
      <c r="SH16">
        <f>IFERROR(__xludf.DUMMYFUNCTION("""COMPUTED_VALUE"""),1.0)</f>
        <v>1</v>
      </c>
      <c r="SI16">
        <f>IFERROR(__xludf.DUMMYFUNCTION("""COMPUTED_VALUE"""),1.0)</f>
        <v>1</v>
      </c>
      <c r="SJ16">
        <f>IFERROR(__xludf.DUMMYFUNCTION("""COMPUTED_VALUE"""),1.0)</f>
        <v>1</v>
      </c>
      <c r="SK16">
        <f>IFERROR(__xludf.DUMMYFUNCTION("""COMPUTED_VALUE"""),1.0)</f>
        <v>1</v>
      </c>
      <c r="SL16">
        <f>IFERROR(__xludf.DUMMYFUNCTION("""COMPUTED_VALUE"""),0.0)</f>
        <v>0</v>
      </c>
      <c r="SM16">
        <f>IFERROR(__xludf.DUMMYFUNCTION("""COMPUTED_VALUE"""),0.0)</f>
        <v>0</v>
      </c>
      <c r="SN16">
        <f>IFERROR(__xludf.DUMMYFUNCTION("""COMPUTED_VALUE"""),0.0)</f>
        <v>0</v>
      </c>
      <c r="SO16">
        <f>IFERROR(__xludf.DUMMYFUNCTION("""COMPUTED_VALUE"""),0.0)</f>
        <v>0</v>
      </c>
      <c r="SP16">
        <f>IFERROR(__xludf.DUMMYFUNCTION("""COMPUTED_VALUE"""),0.0)</f>
        <v>0</v>
      </c>
      <c r="SQ16">
        <f>IFERROR(__xludf.DUMMYFUNCTION("""COMPUTED_VALUE"""),0.0)</f>
        <v>0</v>
      </c>
      <c r="SR16">
        <f>IFERROR(__xludf.DUMMYFUNCTION("""COMPUTED_VALUE"""),0.0)</f>
        <v>0</v>
      </c>
      <c r="SS16">
        <f>IFERROR(__xludf.DUMMYFUNCTION("""COMPUTED_VALUE"""),0.0)</f>
        <v>0</v>
      </c>
      <c r="ST16">
        <f>IFERROR(__xludf.DUMMYFUNCTION("""COMPUTED_VALUE"""),0.0)</f>
        <v>0</v>
      </c>
      <c r="SU16">
        <f>IFERROR(__xludf.DUMMYFUNCTION("""COMPUTED_VALUE"""),0.0)</f>
        <v>0</v>
      </c>
      <c r="SV16">
        <f>IFERROR(__xludf.DUMMYFUNCTION("""COMPUTED_VALUE"""),0.0)</f>
        <v>0</v>
      </c>
      <c r="SW16">
        <f>IFERROR(__xludf.DUMMYFUNCTION("""COMPUTED_VALUE"""),0.0)</f>
        <v>0</v>
      </c>
      <c r="SX16">
        <f>IFERROR(__xludf.DUMMYFUNCTION("""COMPUTED_VALUE"""),0.0)</f>
        <v>0</v>
      </c>
      <c r="SY16">
        <f>IFERROR(__xludf.DUMMYFUNCTION("""COMPUTED_VALUE"""),0.0)</f>
        <v>0</v>
      </c>
      <c r="SZ16">
        <f>IFERROR(__xludf.DUMMYFUNCTION("""COMPUTED_VALUE"""),0.0)</f>
        <v>0</v>
      </c>
      <c r="TA16">
        <f>IFERROR(__xludf.DUMMYFUNCTION("""COMPUTED_VALUE"""),0.0)</f>
        <v>0</v>
      </c>
      <c r="TB16">
        <f>IFERROR(__xludf.DUMMYFUNCTION("""COMPUTED_VALUE"""),0.0)</f>
        <v>0</v>
      </c>
      <c r="TC16">
        <f>IFERROR(__xludf.DUMMYFUNCTION("""COMPUTED_VALUE"""),0.0)</f>
        <v>0</v>
      </c>
    </row>
    <row r="17">
      <c r="A17">
        <f>IFERROR(__xludf.DUMMYFUNCTION("""COMPUTED_VALUE"""),16.0)</f>
        <v>16</v>
      </c>
      <c r="B17" t="str">
        <f>IFERROR(__xludf.DUMMYFUNCTION("""COMPUTED_VALUE"""),"Bruteforce123")</f>
        <v>Bruteforce123</v>
      </c>
      <c r="C17" t="str">
        <f>IFERROR(__xludf.DUMMYFUNCTION("""COMPUTED_VALUE"""),"Bogdan")</f>
        <v>Bogdan</v>
      </c>
      <c r="D17" t="str">
        <f>IFERROR(__xludf.DUMMYFUNCTION("""COMPUTED_VALUE"""),"Rajkov")</f>
        <v>Rajkov</v>
      </c>
      <c r="E17">
        <f>IFERROR(__xludf.DUMMYFUNCTION("""COMPUTED_VALUE"""),156.0)</f>
        <v>156</v>
      </c>
      <c r="F17" t="str">
        <f>IFERROR(__xludf.DUMMYFUNCTION("""COMPUTED_VALUE"""),"ODOBREN")</f>
        <v>ODOBREN</v>
      </c>
      <c r="G17" t="str">
        <f>IFERROR(__xludf.DUMMYFUNCTION("""COMPUTED_VALUE"""),"Stari grad")</f>
        <v>Stari grad</v>
      </c>
      <c r="H17" t="str">
        <f>IFERROR(__xludf.DUMMYFUNCTION("""COMPUTED_VALUE"""),"Matematička gimnazija")</f>
        <v>Matematička gimnazija</v>
      </c>
      <c r="I17" t="str">
        <f>IFERROR(__xludf.DUMMYFUNCTION("""COMPUTED_VALUE"""),"III")</f>
        <v>III</v>
      </c>
      <c r="J17" t="str">
        <f>IFERROR(__xludf.DUMMYFUNCTION("""COMPUTED_VALUE"""),"A")</f>
        <v>A</v>
      </c>
      <c r="K17" t="str">
        <f>IFERROR(__xludf.DUMMYFUNCTION("""COMPUTED_VALUE"""),"Jelena Hadži-Purić")</f>
        <v>Jelena Hadži-Purić</v>
      </c>
      <c r="L17" t="str">
        <f>IFERROR(__xludf.DUMMYFUNCTION("""COMPUTED_VALUE"""),"x")</f>
        <v>x</v>
      </c>
      <c r="M17">
        <f>IFERROR(__xludf.DUMMYFUNCTION("""COMPUTED_VALUE"""),60.0)</f>
        <v>60</v>
      </c>
      <c r="N17">
        <f>IFERROR(__xludf.DUMMYFUNCTION("""COMPUTED_VALUE"""),25.0)</f>
        <v>25</v>
      </c>
      <c r="O17" t="str">
        <f>IFERROR(__xludf.DUMMYFUNCTION("""COMPUTED_VALUE"""),"-")</f>
        <v>-</v>
      </c>
      <c r="P17" t="str">
        <f>IFERROR(__xludf.DUMMYFUNCTION("""COMPUTED_VALUE"""),"x")</f>
        <v>x</v>
      </c>
      <c r="Q17">
        <f>IFERROR(__xludf.DUMMYFUNCTION("""COMPUTED_VALUE"""),50.0)</f>
        <v>50</v>
      </c>
      <c r="R17" t="str">
        <f>IFERROR(__xludf.DUMMYFUNCTION("""COMPUTED_VALUE"""),"-")</f>
        <v>-</v>
      </c>
      <c r="S17">
        <f>IFERROR(__xludf.DUMMYFUNCTION("""COMPUTED_VALUE"""),21.0)</f>
        <v>21</v>
      </c>
      <c r="T17" t="str">
        <f>IFERROR(__xludf.DUMMYFUNCTION("""COMPUTED_VALUE"""),"x")</f>
        <v>x</v>
      </c>
      <c r="U17" t="str">
        <f>IFERROR(__xludf.DUMMYFUNCTION("""COMPUTED_VALUE"""),"x")</f>
        <v>x</v>
      </c>
      <c r="V17" t="str">
        <f>IFERROR(__xludf.DUMMYFUNCTION("""COMPUTED_VALUE"""),"OK")</f>
        <v>OK</v>
      </c>
      <c r="W17" t="str">
        <f>IFERROR(__xludf.DUMMYFUNCTION("""COMPUTED_VALUE"""),"OK")</f>
        <v>OK</v>
      </c>
      <c r="X17" t="str">
        <f>IFERROR(__xludf.DUMMYFUNCTION("""COMPUTED_VALUE"""),"OK")</f>
        <v>OK</v>
      </c>
      <c r="Y17" t="str">
        <f>IFERROR(__xludf.DUMMYFUNCTION("""COMPUTED_VALUE"""),"OK")</f>
        <v>OK</v>
      </c>
      <c r="Z17" t="str">
        <f>IFERROR(__xludf.DUMMYFUNCTION("""COMPUTED_VALUE"""),"OK")</f>
        <v>OK</v>
      </c>
      <c r="AA17" t="str">
        <f>IFERROR(__xludf.DUMMYFUNCTION("""COMPUTED_VALUE"""),"OK")</f>
        <v>OK</v>
      </c>
      <c r="AB17" t="str">
        <f>IFERROR(__xludf.DUMMYFUNCTION("""COMPUTED_VALUE"""),"OK")</f>
        <v>OK</v>
      </c>
      <c r="AC17" t="str">
        <f>IFERROR(__xludf.DUMMYFUNCTION("""COMPUTED_VALUE"""),"OK")</f>
        <v>OK</v>
      </c>
      <c r="AD17" t="str">
        <f>IFERROR(__xludf.DUMMYFUNCTION("""COMPUTED_VALUE"""),"OK")</f>
        <v>OK</v>
      </c>
      <c r="AE17" t="str">
        <f>IFERROR(__xludf.DUMMYFUNCTION("""COMPUTED_VALUE"""),"OK")</f>
        <v>OK</v>
      </c>
      <c r="AF17" t="str">
        <f>IFERROR(__xludf.DUMMYFUNCTION("""COMPUTED_VALUE"""),"RTE")</f>
        <v>RTE</v>
      </c>
      <c r="AG17" t="str">
        <f>IFERROR(__xludf.DUMMYFUNCTION("""COMPUTED_VALUE"""),"RTE")</f>
        <v>RTE</v>
      </c>
      <c r="AH17" t="str">
        <f>IFERROR(__xludf.DUMMYFUNCTION("""COMPUTED_VALUE"""),"RTE")</f>
        <v>RTE</v>
      </c>
      <c r="AI17" t="str">
        <f>IFERROR(__xludf.DUMMYFUNCTION("""COMPUTED_VALUE"""),"RTE")</f>
        <v>RTE</v>
      </c>
      <c r="AJ17" t="str">
        <f>IFERROR(__xludf.DUMMYFUNCTION("""COMPUTED_VALUE"""),"RTE")</f>
        <v>RTE</v>
      </c>
      <c r="AK17" t="str">
        <f>IFERROR(__xludf.DUMMYFUNCTION("""COMPUTED_VALUE"""),"RTE")</f>
        <v>RTE</v>
      </c>
      <c r="AL17" t="str">
        <f>IFERROR(__xludf.DUMMYFUNCTION("""COMPUTED_VALUE"""),"RTE")</f>
        <v>RTE</v>
      </c>
      <c r="AM17" t="str">
        <f>IFERROR(__xludf.DUMMYFUNCTION("""COMPUTED_VALUE"""),"RTE")</f>
        <v>RTE</v>
      </c>
      <c r="AN17" t="str">
        <f>IFERROR(__xludf.DUMMYFUNCTION("""COMPUTED_VALUE"""),"RTE")</f>
        <v>RTE</v>
      </c>
      <c r="AO17" t="str">
        <f>IFERROR(__xludf.DUMMYFUNCTION("""COMPUTED_VALUE"""),"RTE")</f>
        <v>RTE</v>
      </c>
      <c r="AP17" t="str">
        <f>IFERROR(__xludf.DUMMYFUNCTION("""COMPUTED_VALUE"""),"x")</f>
        <v>x</v>
      </c>
      <c r="AQ17" t="str">
        <f>IFERROR(__xludf.DUMMYFUNCTION("""COMPUTED_VALUE"""),"OK")</f>
        <v>OK</v>
      </c>
      <c r="AR17" t="str">
        <f>IFERROR(__xludf.DUMMYFUNCTION("""COMPUTED_VALUE"""),"OK")</f>
        <v>OK</v>
      </c>
      <c r="AS17" t="str">
        <f>IFERROR(__xludf.DUMMYFUNCTION("""COMPUTED_VALUE"""),"OK")</f>
        <v>OK</v>
      </c>
      <c r="AT17" t="str">
        <f>IFERROR(__xludf.DUMMYFUNCTION("""COMPUTED_VALUE"""),"OK")</f>
        <v>OK</v>
      </c>
      <c r="AU17" t="str">
        <f>IFERROR(__xludf.DUMMYFUNCTION("""COMPUTED_VALUE"""),"OK")</f>
        <v>OK</v>
      </c>
      <c r="AV17" t="str">
        <f>IFERROR(__xludf.DUMMYFUNCTION("""COMPUTED_VALUE"""),"OK")</f>
        <v>OK</v>
      </c>
      <c r="AW17" t="str">
        <f>IFERROR(__xludf.DUMMYFUNCTION("""COMPUTED_VALUE"""),"OK")</f>
        <v>OK</v>
      </c>
      <c r="AX17" t="str">
        <f>IFERROR(__xludf.DUMMYFUNCTION("""COMPUTED_VALUE"""),"OK")</f>
        <v>OK</v>
      </c>
      <c r="AY17" t="str">
        <f>IFERROR(__xludf.DUMMYFUNCTION("""COMPUTED_VALUE"""),"OK")</f>
        <v>OK</v>
      </c>
      <c r="AZ17" t="str">
        <f>IFERROR(__xludf.DUMMYFUNCTION("""COMPUTED_VALUE"""),"OK")</f>
        <v>OK</v>
      </c>
      <c r="BA17" t="str">
        <f>IFERROR(__xludf.DUMMYFUNCTION("""COMPUTED_VALUE"""),"OK")</f>
        <v>OK</v>
      </c>
      <c r="BB17" t="str">
        <f>IFERROR(__xludf.DUMMYFUNCTION("""COMPUTED_VALUE"""),"OK")</f>
        <v>OK</v>
      </c>
      <c r="BC17" t="str">
        <f>IFERROR(__xludf.DUMMYFUNCTION("""COMPUTED_VALUE"""),"OK")</f>
        <v>OK</v>
      </c>
      <c r="BD17" t="str">
        <f>IFERROR(__xludf.DUMMYFUNCTION("""COMPUTED_VALUE"""),"WA")</f>
        <v>WA</v>
      </c>
      <c r="BE17" t="str">
        <f>IFERROR(__xludf.DUMMYFUNCTION("""COMPUTED_VALUE"""),"WA")</f>
        <v>WA</v>
      </c>
      <c r="BF17" t="str">
        <f>IFERROR(__xludf.DUMMYFUNCTION("""COMPUTED_VALUE"""),"WA")</f>
        <v>WA</v>
      </c>
      <c r="BG17" t="str">
        <f>IFERROR(__xludf.DUMMYFUNCTION("""COMPUTED_VALUE"""),"WA")</f>
        <v>WA</v>
      </c>
      <c r="BH17" t="str">
        <f>IFERROR(__xludf.DUMMYFUNCTION("""COMPUTED_VALUE"""),"WA")</f>
        <v>WA</v>
      </c>
      <c r="BI17" t="str">
        <f>IFERROR(__xludf.DUMMYFUNCTION("""COMPUTED_VALUE"""),"WA")</f>
        <v>WA</v>
      </c>
      <c r="BJ17" t="str">
        <f>IFERROR(__xludf.DUMMYFUNCTION("""COMPUTED_VALUE"""),"WA")</f>
        <v>WA</v>
      </c>
      <c r="BK17" t="str">
        <f>IFERROR(__xludf.DUMMYFUNCTION("""COMPUTED_VALUE"""),"WA")</f>
        <v>WA</v>
      </c>
      <c r="BL17" t="str">
        <f>IFERROR(__xludf.DUMMYFUNCTION("""COMPUTED_VALUE"""),"WA")</f>
        <v>WA</v>
      </c>
      <c r="BM17" t="str">
        <f>IFERROR(__xludf.DUMMYFUNCTION("""COMPUTED_VALUE"""),"WA")</f>
        <v>WA</v>
      </c>
      <c r="BN17" t="str">
        <f>IFERROR(__xludf.DUMMYFUNCTION("""COMPUTED_VALUE"""),"WA")</f>
        <v>WA</v>
      </c>
      <c r="BO17" t="str">
        <f>IFERROR(__xludf.DUMMYFUNCTION("""COMPUTED_VALUE"""),"WA")</f>
        <v>WA</v>
      </c>
      <c r="BP17" t="str">
        <f>IFERROR(__xludf.DUMMYFUNCTION("""COMPUTED_VALUE"""),"WA")</f>
        <v>WA</v>
      </c>
      <c r="BQ17" t="str">
        <f>IFERROR(__xludf.DUMMYFUNCTION("""COMPUTED_VALUE"""),"WA")</f>
        <v>WA</v>
      </c>
      <c r="BR17" t="str">
        <f>IFERROR(__xludf.DUMMYFUNCTION("""COMPUTED_VALUE"""),"WA")</f>
        <v>WA</v>
      </c>
      <c r="BS17" t="str">
        <f>IFERROR(__xludf.DUMMYFUNCTION("""COMPUTED_VALUE"""),"WA")</f>
        <v>WA</v>
      </c>
      <c r="BT17" t="str">
        <f>IFERROR(__xludf.DUMMYFUNCTION("""COMPUTED_VALUE"""),"WA")</f>
        <v>WA</v>
      </c>
      <c r="BU17" t="str">
        <f>IFERROR(__xludf.DUMMYFUNCTION("""COMPUTED_VALUE"""),"WA")</f>
        <v>WA</v>
      </c>
      <c r="BV17" t="str">
        <f>IFERROR(__xludf.DUMMYFUNCTION("""COMPUTED_VALUE"""),"WA")</f>
        <v>WA</v>
      </c>
      <c r="BW17" t="str">
        <f>IFERROR(__xludf.DUMMYFUNCTION("""COMPUTED_VALUE"""),"WA")</f>
        <v>WA</v>
      </c>
      <c r="BX17" t="str">
        <f>IFERROR(__xludf.DUMMYFUNCTION("""COMPUTED_VALUE"""),"WA")</f>
        <v>WA</v>
      </c>
      <c r="BY17" t="str">
        <f>IFERROR(__xludf.DUMMYFUNCTION("""COMPUTED_VALUE"""),"WA")</f>
        <v>WA</v>
      </c>
      <c r="BZ17" t="str">
        <f>IFERROR(__xludf.DUMMYFUNCTION("""COMPUTED_VALUE"""),"WA")</f>
        <v>WA</v>
      </c>
      <c r="CA17" t="str">
        <f>IFERROR(__xludf.DUMMYFUNCTION("""COMPUTED_VALUE"""),"WA")</f>
        <v>WA</v>
      </c>
      <c r="CB17" t="str">
        <f>IFERROR(__xludf.DUMMYFUNCTION("""COMPUTED_VALUE"""),"WA")</f>
        <v>WA</v>
      </c>
      <c r="CC17" t="str">
        <f>IFERROR(__xludf.DUMMYFUNCTION("""COMPUTED_VALUE"""),"WA")</f>
        <v>WA</v>
      </c>
      <c r="CD17" t="str">
        <f>IFERROR(__xludf.DUMMYFUNCTION("""COMPUTED_VALUE"""),"WA")</f>
        <v>WA</v>
      </c>
      <c r="CE17" t="str">
        <f>IFERROR(__xludf.DUMMYFUNCTION("""COMPUTED_VALUE"""),"WA")</f>
        <v>WA</v>
      </c>
      <c r="CF17" t="str">
        <f>IFERROR(__xludf.DUMMYFUNCTION("""COMPUTED_VALUE"""),"WA")</f>
        <v>WA</v>
      </c>
      <c r="CG17" t="str">
        <f>IFERROR(__xludf.DUMMYFUNCTION("""COMPUTED_VALUE"""),"WA")</f>
        <v>WA</v>
      </c>
      <c r="CH17" t="str">
        <f>IFERROR(__xludf.DUMMYFUNCTION("""COMPUTED_VALUE"""),"WA")</f>
        <v>WA</v>
      </c>
      <c r="CI17" t="str">
        <f>IFERROR(__xludf.DUMMYFUNCTION("""COMPUTED_VALUE"""),"WA")</f>
        <v>WA</v>
      </c>
      <c r="CJ17" t="str">
        <f>IFERROR(__xludf.DUMMYFUNCTION("""COMPUTED_VALUE"""),"WA")</f>
        <v>WA</v>
      </c>
      <c r="CK17" t="str">
        <f>IFERROR(__xludf.DUMMYFUNCTION("""COMPUTED_VALUE"""),"WA")</f>
        <v>WA</v>
      </c>
      <c r="CL17" t="str">
        <f>IFERROR(__xludf.DUMMYFUNCTION("""COMPUTED_VALUE"""),"WA")</f>
        <v>WA</v>
      </c>
      <c r="CM17" t="str">
        <f>IFERROR(__xludf.DUMMYFUNCTION("""COMPUTED_VALUE"""),"WA")</f>
        <v>WA</v>
      </c>
      <c r="CN17" t="str">
        <f>IFERROR(__xludf.DUMMYFUNCTION("""COMPUTED_VALUE"""),"RTE")</f>
        <v>RTE</v>
      </c>
      <c r="CO17" t="str">
        <f>IFERROR(__xludf.DUMMYFUNCTION("""COMPUTED_VALUE"""),"RTE")</f>
        <v>RTE</v>
      </c>
      <c r="CP17" t="str">
        <f>IFERROR(__xludf.DUMMYFUNCTION("""COMPUTED_VALUE"""),"RTE")</f>
        <v>RTE</v>
      </c>
      <c r="CQ17" t="str">
        <f>IFERROR(__xludf.DUMMYFUNCTION("""COMPUTED_VALUE"""),"RTE")</f>
        <v>RTE</v>
      </c>
      <c r="CR17" t="str">
        <f>IFERROR(__xludf.DUMMYFUNCTION("""COMPUTED_VALUE"""),"RTE")</f>
        <v>RTE</v>
      </c>
      <c r="CS17" t="str">
        <f>IFERROR(__xludf.DUMMYFUNCTION("""COMPUTED_VALUE"""),"RTE")</f>
        <v>RTE</v>
      </c>
      <c r="CT17" t="str">
        <f>IFERROR(__xludf.DUMMYFUNCTION("""COMPUTED_VALUE"""),"RTE")</f>
        <v>RTE</v>
      </c>
      <c r="CU17" t="str">
        <f>IFERROR(__xludf.DUMMYFUNCTION("""COMPUTED_VALUE"""),"RTE")</f>
        <v>RTE</v>
      </c>
      <c r="CV17" t="str">
        <f>IFERROR(__xludf.DUMMYFUNCTION("""COMPUTED_VALUE"""),"RTE")</f>
        <v>RTE</v>
      </c>
      <c r="CW17" t="str">
        <f>IFERROR(__xludf.DUMMYFUNCTION("""COMPUTED_VALUE"""),"RTE")</f>
        <v>RTE</v>
      </c>
      <c r="CX17" t="str">
        <f>IFERROR(__xludf.DUMMYFUNCTION("""COMPUTED_VALUE"""),"RTE")</f>
        <v>RTE</v>
      </c>
      <c r="CY17" t="str">
        <f>IFERROR(__xludf.DUMMYFUNCTION("""COMPUTED_VALUE"""),"RTE")</f>
        <v>RTE</v>
      </c>
      <c r="CZ17" t="str">
        <f>IFERROR(__xludf.DUMMYFUNCTION("""COMPUTED_VALUE"""),"x")</f>
        <v>x</v>
      </c>
      <c r="DA17" t="str">
        <f>IFERROR(__xludf.DUMMYFUNCTION("""COMPUTED_VALUE"""),"-")</f>
        <v>-</v>
      </c>
      <c r="DB17" t="str">
        <f>IFERROR(__xludf.DUMMYFUNCTION("""COMPUTED_VALUE"""),"-")</f>
        <v>-</v>
      </c>
      <c r="DC17" t="str">
        <f>IFERROR(__xludf.DUMMYFUNCTION("""COMPUTED_VALUE"""),"-")</f>
        <v>-</v>
      </c>
      <c r="DD17" t="str">
        <f>IFERROR(__xludf.DUMMYFUNCTION("""COMPUTED_VALUE"""),"-")</f>
        <v>-</v>
      </c>
      <c r="DE17" t="str">
        <f>IFERROR(__xludf.DUMMYFUNCTION("""COMPUTED_VALUE"""),"-")</f>
        <v>-</v>
      </c>
      <c r="DF17" t="str">
        <f>IFERROR(__xludf.DUMMYFUNCTION("""COMPUTED_VALUE"""),"-")</f>
        <v>-</v>
      </c>
      <c r="DG17" t="str">
        <f>IFERROR(__xludf.DUMMYFUNCTION("""COMPUTED_VALUE"""),"-")</f>
        <v>-</v>
      </c>
      <c r="DH17" t="str">
        <f>IFERROR(__xludf.DUMMYFUNCTION("""COMPUTED_VALUE"""),"-")</f>
        <v>-</v>
      </c>
      <c r="DI17" t="str">
        <f>IFERROR(__xludf.DUMMYFUNCTION("""COMPUTED_VALUE"""),"-")</f>
        <v>-</v>
      </c>
      <c r="DJ17" t="str">
        <f>IFERROR(__xludf.DUMMYFUNCTION("""COMPUTED_VALUE"""),"-")</f>
        <v>-</v>
      </c>
      <c r="DK17" t="str">
        <f>IFERROR(__xludf.DUMMYFUNCTION("""COMPUTED_VALUE"""),"-")</f>
        <v>-</v>
      </c>
      <c r="DL17" t="str">
        <f>IFERROR(__xludf.DUMMYFUNCTION("""COMPUTED_VALUE"""),"-")</f>
        <v>-</v>
      </c>
      <c r="DM17" t="str">
        <f>IFERROR(__xludf.DUMMYFUNCTION("""COMPUTED_VALUE"""),"-")</f>
        <v>-</v>
      </c>
      <c r="DN17" t="str">
        <f>IFERROR(__xludf.DUMMYFUNCTION("""COMPUTED_VALUE"""),"-")</f>
        <v>-</v>
      </c>
      <c r="DO17" t="str">
        <f>IFERROR(__xludf.DUMMYFUNCTION("""COMPUTED_VALUE"""),"-")</f>
        <v>-</v>
      </c>
      <c r="DP17" t="str">
        <f>IFERROR(__xludf.DUMMYFUNCTION("""COMPUTED_VALUE"""),"-")</f>
        <v>-</v>
      </c>
      <c r="DQ17" t="str">
        <f>IFERROR(__xludf.DUMMYFUNCTION("""COMPUTED_VALUE"""),"-")</f>
        <v>-</v>
      </c>
      <c r="DR17" t="str">
        <f>IFERROR(__xludf.DUMMYFUNCTION("""COMPUTED_VALUE"""),"-")</f>
        <v>-</v>
      </c>
      <c r="DS17" t="str">
        <f>IFERROR(__xludf.DUMMYFUNCTION("""COMPUTED_VALUE"""),"-")</f>
        <v>-</v>
      </c>
      <c r="DT17" t="str">
        <f>IFERROR(__xludf.DUMMYFUNCTION("""COMPUTED_VALUE"""),"-")</f>
        <v>-</v>
      </c>
      <c r="DU17" t="str">
        <f>IFERROR(__xludf.DUMMYFUNCTION("""COMPUTED_VALUE"""),"-")</f>
        <v>-</v>
      </c>
      <c r="DV17" t="str">
        <f>IFERROR(__xludf.DUMMYFUNCTION("""COMPUTED_VALUE"""),"-")</f>
        <v>-</v>
      </c>
      <c r="DW17" t="str">
        <f>IFERROR(__xludf.DUMMYFUNCTION("""COMPUTED_VALUE"""),"-")</f>
        <v>-</v>
      </c>
      <c r="DX17" t="str">
        <f>IFERROR(__xludf.DUMMYFUNCTION("""COMPUTED_VALUE"""),"-")</f>
        <v>-</v>
      </c>
      <c r="DY17" t="str">
        <f>IFERROR(__xludf.DUMMYFUNCTION("""COMPUTED_VALUE"""),"-")</f>
        <v>-</v>
      </c>
      <c r="DZ17" t="str">
        <f>IFERROR(__xludf.DUMMYFUNCTION("""COMPUTED_VALUE"""),"-")</f>
        <v>-</v>
      </c>
      <c r="EA17" t="str">
        <f>IFERROR(__xludf.DUMMYFUNCTION("""COMPUTED_VALUE"""),"-")</f>
        <v>-</v>
      </c>
      <c r="EB17" t="str">
        <f>IFERROR(__xludf.DUMMYFUNCTION("""COMPUTED_VALUE"""),"-")</f>
        <v>-</v>
      </c>
      <c r="EC17" t="str">
        <f>IFERROR(__xludf.DUMMYFUNCTION("""COMPUTED_VALUE"""),"-")</f>
        <v>-</v>
      </c>
      <c r="ED17" t="str">
        <f>IFERROR(__xludf.DUMMYFUNCTION("""COMPUTED_VALUE"""),"-")</f>
        <v>-</v>
      </c>
      <c r="EE17" t="str">
        <f>IFERROR(__xludf.DUMMYFUNCTION("""COMPUTED_VALUE"""),"-")</f>
        <v>-</v>
      </c>
      <c r="EF17" t="str">
        <f>IFERROR(__xludf.DUMMYFUNCTION("""COMPUTED_VALUE"""),"-")</f>
        <v>-</v>
      </c>
      <c r="EG17" t="str">
        <f>IFERROR(__xludf.DUMMYFUNCTION("""COMPUTED_VALUE"""),"-")</f>
        <v>-</v>
      </c>
      <c r="EH17" t="str">
        <f>IFERROR(__xludf.DUMMYFUNCTION("""COMPUTED_VALUE"""),"-")</f>
        <v>-</v>
      </c>
      <c r="EI17" t="str">
        <f>IFERROR(__xludf.DUMMYFUNCTION("""COMPUTED_VALUE"""),"-")</f>
        <v>-</v>
      </c>
      <c r="EJ17" t="str">
        <f>IFERROR(__xludf.DUMMYFUNCTION("""COMPUTED_VALUE"""),"-")</f>
        <v>-</v>
      </c>
      <c r="EK17" t="str">
        <f>IFERROR(__xludf.DUMMYFUNCTION("""COMPUTED_VALUE"""),"-")</f>
        <v>-</v>
      </c>
      <c r="EL17" t="str">
        <f>IFERROR(__xludf.DUMMYFUNCTION("""COMPUTED_VALUE"""),"-")</f>
        <v>-</v>
      </c>
      <c r="EM17" t="str">
        <f>IFERROR(__xludf.DUMMYFUNCTION("""COMPUTED_VALUE"""),"-")</f>
        <v>-</v>
      </c>
      <c r="EN17" t="str">
        <f>IFERROR(__xludf.DUMMYFUNCTION("""COMPUTED_VALUE"""),"-")</f>
        <v>-</v>
      </c>
      <c r="EO17" t="str">
        <f>IFERROR(__xludf.DUMMYFUNCTION("""COMPUTED_VALUE"""),"-")</f>
        <v>-</v>
      </c>
      <c r="EP17" t="str">
        <f>IFERROR(__xludf.DUMMYFUNCTION("""COMPUTED_VALUE"""),"-")</f>
        <v>-</v>
      </c>
      <c r="EQ17" t="str">
        <f>IFERROR(__xludf.DUMMYFUNCTION("""COMPUTED_VALUE"""),"-")</f>
        <v>-</v>
      </c>
      <c r="ER17" t="str">
        <f>IFERROR(__xludf.DUMMYFUNCTION("""COMPUTED_VALUE"""),"-")</f>
        <v>-</v>
      </c>
      <c r="ES17" t="str">
        <f>IFERROR(__xludf.DUMMYFUNCTION("""COMPUTED_VALUE"""),"-")</f>
        <v>-</v>
      </c>
      <c r="ET17" t="str">
        <f>IFERROR(__xludf.DUMMYFUNCTION("""COMPUTED_VALUE"""),"-")</f>
        <v>-</v>
      </c>
      <c r="EU17" t="str">
        <f>IFERROR(__xludf.DUMMYFUNCTION("""COMPUTED_VALUE"""),"-")</f>
        <v>-</v>
      </c>
      <c r="EV17" t="str">
        <f>IFERROR(__xludf.DUMMYFUNCTION("""COMPUTED_VALUE"""),"-")</f>
        <v>-</v>
      </c>
      <c r="EW17" t="str">
        <f>IFERROR(__xludf.DUMMYFUNCTION("""COMPUTED_VALUE"""),"-")</f>
        <v>-</v>
      </c>
      <c r="EX17" t="str">
        <f>IFERROR(__xludf.DUMMYFUNCTION("""COMPUTED_VALUE"""),"-")</f>
        <v>-</v>
      </c>
      <c r="EY17" t="str">
        <f>IFERROR(__xludf.DUMMYFUNCTION("""COMPUTED_VALUE"""),"-")</f>
        <v>-</v>
      </c>
      <c r="EZ17" t="str">
        <f>IFERROR(__xludf.DUMMYFUNCTION("""COMPUTED_VALUE"""),"-")</f>
        <v>-</v>
      </c>
      <c r="FA17" t="str">
        <f>IFERROR(__xludf.DUMMYFUNCTION("""COMPUTED_VALUE"""),"-")</f>
        <v>-</v>
      </c>
      <c r="FB17" t="str">
        <f>IFERROR(__xludf.DUMMYFUNCTION("""COMPUTED_VALUE"""),"-")</f>
        <v>-</v>
      </c>
      <c r="FC17" t="str">
        <f>IFERROR(__xludf.DUMMYFUNCTION("""COMPUTED_VALUE"""),"-")</f>
        <v>-</v>
      </c>
      <c r="FD17" t="str">
        <f>IFERROR(__xludf.DUMMYFUNCTION("""COMPUTED_VALUE"""),"-")</f>
        <v>-</v>
      </c>
      <c r="FE17" t="str">
        <f>IFERROR(__xludf.DUMMYFUNCTION("""COMPUTED_VALUE"""),"-")</f>
        <v>-</v>
      </c>
      <c r="FF17" t="str">
        <f>IFERROR(__xludf.DUMMYFUNCTION("""COMPUTED_VALUE"""),"-")</f>
        <v>-</v>
      </c>
      <c r="FG17" t="str">
        <f>IFERROR(__xludf.DUMMYFUNCTION("""COMPUTED_VALUE"""),"x")</f>
        <v>x</v>
      </c>
      <c r="FH17" t="str">
        <f>IFERROR(__xludf.DUMMYFUNCTION("""COMPUTED_VALUE"""),"OK")</f>
        <v>OK</v>
      </c>
      <c r="FI17" t="str">
        <f>IFERROR(__xludf.DUMMYFUNCTION("""COMPUTED_VALUE"""),"OK")</f>
        <v>OK</v>
      </c>
      <c r="FJ17" t="str">
        <f>IFERROR(__xludf.DUMMYFUNCTION("""COMPUTED_VALUE"""),"WA")</f>
        <v>WA</v>
      </c>
      <c r="FK17" t="str">
        <f>IFERROR(__xludf.DUMMYFUNCTION("""COMPUTED_VALUE"""),"WA")</f>
        <v>WA</v>
      </c>
      <c r="FL17" t="str">
        <f>IFERROR(__xludf.DUMMYFUNCTION("""COMPUTED_VALUE"""),"x")</f>
        <v>x</v>
      </c>
      <c r="FM17" t="str">
        <f>IFERROR(__xludf.DUMMYFUNCTION("""COMPUTED_VALUE"""),"-")</f>
        <v>-</v>
      </c>
      <c r="FN17" t="str">
        <f>IFERROR(__xludf.DUMMYFUNCTION("""COMPUTED_VALUE"""),"-")</f>
        <v>-</v>
      </c>
      <c r="FO17" t="str">
        <f>IFERROR(__xludf.DUMMYFUNCTION("""COMPUTED_VALUE"""),"-")</f>
        <v>-</v>
      </c>
      <c r="FP17" t="str">
        <f>IFERROR(__xludf.DUMMYFUNCTION("""COMPUTED_VALUE"""),"-")</f>
        <v>-</v>
      </c>
      <c r="FQ17" t="str">
        <f>IFERROR(__xludf.DUMMYFUNCTION("""COMPUTED_VALUE"""),"-")</f>
        <v>-</v>
      </c>
      <c r="FR17" t="str">
        <f>IFERROR(__xludf.DUMMYFUNCTION("""COMPUTED_VALUE"""),"-")</f>
        <v>-</v>
      </c>
      <c r="FS17" t="str">
        <f>IFERROR(__xludf.DUMMYFUNCTION("""COMPUTED_VALUE"""),"-")</f>
        <v>-</v>
      </c>
      <c r="FT17" t="str">
        <f>IFERROR(__xludf.DUMMYFUNCTION("""COMPUTED_VALUE"""),"-")</f>
        <v>-</v>
      </c>
      <c r="FU17" t="str">
        <f>IFERROR(__xludf.DUMMYFUNCTION("""COMPUTED_VALUE"""),"-")</f>
        <v>-</v>
      </c>
      <c r="FV17" t="str">
        <f>IFERROR(__xludf.DUMMYFUNCTION("""COMPUTED_VALUE"""),"-")</f>
        <v>-</v>
      </c>
      <c r="FW17" t="str">
        <f>IFERROR(__xludf.DUMMYFUNCTION("""COMPUTED_VALUE"""),"-")</f>
        <v>-</v>
      </c>
      <c r="FX17" t="str">
        <f>IFERROR(__xludf.DUMMYFUNCTION("""COMPUTED_VALUE"""),"-")</f>
        <v>-</v>
      </c>
      <c r="FY17" t="str">
        <f>IFERROR(__xludf.DUMMYFUNCTION("""COMPUTED_VALUE"""),"-")</f>
        <v>-</v>
      </c>
      <c r="FZ17" t="str">
        <f>IFERROR(__xludf.DUMMYFUNCTION("""COMPUTED_VALUE"""),"-")</f>
        <v>-</v>
      </c>
      <c r="GA17" t="str">
        <f>IFERROR(__xludf.DUMMYFUNCTION("""COMPUTED_VALUE"""),"-")</f>
        <v>-</v>
      </c>
      <c r="GB17" t="str">
        <f>IFERROR(__xludf.DUMMYFUNCTION("""COMPUTED_VALUE"""),"-")</f>
        <v>-</v>
      </c>
      <c r="GC17" t="str">
        <f>IFERROR(__xludf.DUMMYFUNCTION("""COMPUTED_VALUE"""),"-")</f>
        <v>-</v>
      </c>
      <c r="GD17" t="str">
        <f>IFERROR(__xludf.DUMMYFUNCTION("""COMPUTED_VALUE"""),"-")</f>
        <v>-</v>
      </c>
      <c r="GE17" t="str">
        <f>IFERROR(__xludf.DUMMYFUNCTION("""COMPUTED_VALUE"""),"-")</f>
        <v>-</v>
      </c>
      <c r="GF17" t="str">
        <f>IFERROR(__xludf.DUMMYFUNCTION("""COMPUTED_VALUE"""),"-")</f>
        <v>-</v>
      </c>
      <c r="GG17" t="str">
        <f>IFERROR(__xludf.DUMMYFUNCTION("""COMPUTED_VALUE"""),"-")</f>
        <v>-</v>
      </c>
      <c r="GH17" t="str">
        <f>IFERROR(__xludf.DUMMYFUNCTION("""COMPUTED_VALUE"""),"-")</f>
        <v>-</v>
      </c>
      <c r="GI17" t="str">
        <f>IFERROR(__xludf.DUMMYFUNCTION("""COMPUTED_VALUE"""),"-")</f>
        <v>-</v>
      </c>
      <c r="GJ17" t="str">
        <f>IFERROR(__xludf.DUMMYFUNCTION("""COMPUTED_VALUE"""),"-")</f>
        <v>-</v>
      </c>
      <c r="GK17" t="str">
        <f>IFERROR(__xludf.DUMMYFUNCTION("""COMPUTED_VALUE"""),"-")</f>
        <v>-</v>
      </c>
      <c r="GL17" t="str">
        <f>IFERROR(__xludf.DUMMYFUNCTION("""COMPUTED_VALUE"""),"-")</f>
        <v>-</v>
      </c>
      <c r="GM17" t="str">
        <f>IFERROR(__xludf.DUMMYFUNCTION("""COMPUTED_VALUE"""),"-")</f>
        <v>-</v>
      </c>
      <c r="GN17" t="str">
        <f>IFERROR(__xludf.DUMMYFUNCTION("""COMPUTED_VALUE"""),"-")</f>
        <v>-</v>
      </c>
      <c r="GO17" t="str">
        <f>IFERROR(__xludf.DUMMYFUNCTION("""COMPUTED_VALUE"""),"-")</f>
        <v>-</v>
      </c>
      <c r="GP17" t="str">
        <f>IFERROR(__xludf.DUMMYFUNCTION("""COMPUTED_VALUE"""),"-")</f>
        <v>-</v>
      </c>
      <c r="GQ17" t="str">
        <f>IFERROR(__xludf.DUMMYFUNCTION("""COMPUTED_VALUE"""),"-")</f>
        <v>-</v>
      </c>
      <c r="GR17" t="str">
        <f>IFERROR(__xludf.DUMMYFUNCTION("""COMPUTED_VALUE"""),"-")</f>
        <v>-</v>
      </c>
      <c r="GS17" t="str">
        <f>IFERROR(__xludf.DUMMYFUNCTION("""COMPUTED_VALUE"""),"-")</f>
        <v>-</v>
      </c>
      <c r="GT17" t="str">
        <f>IFERROR(__xludf.DUMMYFUNCTION("""COMPUTED_VALUE"""),"-")</f>
        <v>-</v>
      </c>
      <c r="GU17" t="str">
        <f>IFERROR(__xludf.DUMMYFUNCTION("""COMPUTED_VALUE"""),"-")</f>
        <v>-</v>
      </c>
      <c r="GV17" t="str">
        <f>IFERROR(__xludf.DUMMYFUNCTION("""COMPUTED_VALUE"""),"-")</f>
        <v>-</v>
      </c>
      <c r="GW17" t="str">
        <f>IFERROR(__xludf.DUMMYFUNCTION("""COMPUTED_VALUE"""),"-")</f>
        <v>-</v>
      </c>
      <c r="GX17" t="str">
        <f>IFERROR(__xludf.DUMMYFUNCTION("""COMPUTED_VALUE"""),"-")</f>
        <v>-</v>
      </c>
      <c r="GY17" t="str">
        <f>IFERROR(__xludf.DUMMYFUNCTION("""COMPUTED_VALUE"""),"-")</f>
        <v>-</v>
      </c>
      <c r="GZ17" t="str">
        <f>IFERROR(__xludf.DUMMYFUNCTION("""COMPUTED_VALUE"""),"-")</f>
        <v>-</v>
      </c>
      <c r="HA17" t="str">
        <f>IFERROR(__xludf.DUMMYFUNCTION("""COMPUTED_VALUE"""),"-")</f>
        <v>-</v>
      </c>
      <c r="HB17" t="str">
        <f>IFERROR(__xludf.DUMMYFUNCTION("""COMPUTED_VALUE"""),"-")</f>
        <v>-</v>
      </c>
      <c r="HC17" t="str">
        <f>IFERROR(__xludf.DUMMYFUNCTION("""COMPUTED_VALUE"""),"-")</f>
        <v>-</v>
      </c>
      <c r="HD17" t="str">
        <f>IFERROR(__xludf.DUMMYFUNCTION("""COMPUTED_VALUE"""),"-")</f>
        <v>-</v>
      </c>
      <c r="HE17" t="str">
        <f>IFERROR(__xludf.DUMMYFUNCTION("""COMPUTED_VALUE"""),"-")</f>
        <v>-</v>
      </c>
      <c r="HF17" t="str">
        <f>IFERROR(__xludf.DUMMYFUNCTION("""COMPUTED_VALUE"""),"-")</f>
        <v>-</v>
      </c>
      <c r="HG17" t="str">
        <f>IFERROR(__xludf.DUMMYFUNCTION("""COMPUTED_VALUE"""),"-")</f>
        <v>-</v>
      </c>
      <c r="HH17" t="str">
        <f>IFERROR(__xludf.DUMMYFUNCTION("""COMPUTED_VALUE"""),"-")</f>
        <v>-</v>
      </c>
      <c r="HI17" t="str">
        <f>IFERROR(__xludf.DUMMYFUNCTION("""COMPUTED_VALUE"""),"-")</f>
        <v>-</v>
      </c>
      <c r="HJ17" t="str">
        <f>IFERROR(__xludf.DUMMYFUNCTION("""COMPUTED_VALUE"""),"-")</f>
        <v>-</v>
      </c>
      <c r="HK17" t="str">
        <f>IFERROR(__xludf.DUMMYFUNCTION("""COMPUTED_VALUE"""),"-")</f>
        <v>-</v>
      </c>
      <c r="HL17" t="str">
        <f>IFERROR(__xludf.DUMMYFUNCTION("""COMPUTED_VALUE"""),"-")</f>
        <v>-</v>
      </c>
      <c r="HM17" t="str">
        <f>IFERROR(__xludf.DUMMYFUNCTION("""COMPUTED_VALUE"""),"-")</f>
        <v>-</v>
      </c>
      <c r="HN17" t="str">
        <f>IFERROR(__xludf.DUMMYFUNCTION("""COMPUTED_VALUE"""),"-")</f>
        <v>-</v>
      </c>
      <c r="HO17" t="str">
        <f>IFERROR(__xludf.DUMMYFUNCTION("""COMPUTED_VALUE"""),"-")</f>
        <v>-</v>
      </c>
      <c r="HP17" t="str">
        <f>IFERROR(__xludf.DUMMYFUNCTION("""COMPUTED_VALUE"""),"-")</f>
        <v>-</v>
      </c>
      <c r="HQ17" t="str">
        <f>IFERROR(__xludf.DUMMYFUNCTION("""COMPUTED_VALUE"""),"-")</f>
        <v>-</v>
      </c>
      <c r="HR17" t="str">
        <f>IFERROR(__xludf.DUMMYFUNCTION("""COMPUTED_VALUE"""),"x")</f>
        <v>x</v>
      </c>
      <c r="HS17" t="str">
        <f>IFERROR(__xludf.DUMMYFUNCTION("""COMPUTED_VALUE"""),"OK")</f>
        <v>OK</v>
      </c>
      <c r="HT17" t="str">
        <f>IFERROR(__xludf.DUMMYFUNCTION("""COMPUTED_VALUE"""),"OK")</f>
        <v>OK</v>
      </c>
      <c r="HU17" t="str">
        <f>IFERROR(__xludf.DUMMYFUNCTION("""COMPUTED_VALUE"""),"OK")</f>
        <v>OK</v>
      </c>
      <c r="HV17" t="str">
        <f>IFERROR(__xludf.DUMMYFUNCTION("""COMPUTED_VALUE"""),"OK")</f>
        <v>OK</v>
      </c>
      <c r="HW17" t="str">
        <f>IFERROR(__xludf.DUMMYFUNCTION("""COMPUTED_VALUE"""),"OK")</f>
        <v>OK</v>
      </c>
      <c r="HX17" t="str">
        <f>IFERROR(__xludf.DUMMYFUNCTION("""COMPUTED_VALUE"""),"OK")</f>
        <v>OK</v>
      </c>
      <c r="HY17" t="str">
        <f>IFERROR(__xludf.DUMMYFUNCTION("""COMPUTED_VALUE"""),"OK")</f>
        <v>OK</v>
      </c>
      <c r="HZ17" t="str">
        <f>IFERROR(__xludf.DUMMYFUNCTION("""COMPUTED_VALUE"""),"OK")</f>
        <v>OK</v>
      </c>
      <c r="IA17" t="str">
        <f>IFERROR(__xludf.DUMMYFUNCTION("""COMPUTED_VALUE"""),"OK")</f>
        <v>OK</v>
      </c>
      <c r="IB17" t="str">
        <f>IFERROR(__xludf.DUMMYFUNCTION("""COMPUTED_VALUE"""),"WA")</f>
        <v>WA</v>
      </c>
      <c r="IC17" t="str">
        <f>IFERROR(__xludf.DUMMYFUNCTION("""COMPUTED_VALUE"""),"WA")</f>
        <v>WA</v>
      </c>
      <c r="ID17" t="str">
        <f>IFERROR(__xludf.DUMMYFUNCTION("""COMPUTED_VALUE"""),"WA")</f>
        <v>WA</v>
      </c>
      <c r="IE17" t="str">
        <f>IFERROR(__xludf.DUMMYFUNCTION("""COMPUTED_VALUE"""),"WA")</f>
        <v>WA</v>
      </c>
      <c r="IF17" t="str">
        <f>IFERROR(__xludf.DUMMYFUNCTION("""COMPUTED_VALUE"""),"WA")</f>
        <v>WA</v>
      </c>
      <c r="IG17" t="str">
        <f>IFERROR(__xludf.DUMMYFUNCTION("""COMPUTED_VALUE"""),"WA")</f>
        <v>WA</v>
      </c>
      <c r="IH17" t="str">
        <f>IFERROR(__xludf.DUMMYFUNCTION("""COMPUTED_VALUE"""),"WA")</f>
        <v>WA</v>
      </c>
      <c r="II17" t="str">
        <f>IFERROR(__xludf.DUMMYFUNCTION("""COMPUTED_VALUE"""),"WA")</f>
        <v>WA</v>
      </c>
      <c r="IJ17" t="str">
        <f>IFERROR(__xludf.DUMMYFUNCTION("""COMPUTED_VALUE"""),"WA")</f>
        <v>WA</v>
      </c>
      <c r="IK17" t="str">
        <f>IFERROR(__xludf.DUMMYFUNCTION("""COMPUTED_VALUE"""),"WA")</f>
        <v>WA</v>
      </c>
      <c r="IL17" t="str">
        <f>IFERROR(__xludf.DUMMYFUNCTION("""COMPUTED_VALUE"""),"WA")</f>
        <v>WA</v>
      </c>
      <c r="IM17" t="str">
        <f>IFERROR(__xludf.DUMMYFUNCTION("""COMPUTED_VALUE"""),"WA")</f>
        <v>WA</v>
      </c>
      <c r="IN17" t="str">
        <f>IFERROR(__xludf.DUMMYFUNCTION("""COMPUTED_VALUE"""),"WA")</f>
        <v>WA</v>
      </c>
      <c r="IO17" t="str">
        <f>IFERROR(__xludf.DUMMYFUNCTION("""COMPUTED_VALUE"""),"WA")</f>
        <v>WA</v>
      </c>
      <c r="IP17" t="str">
        <f>IFERROR(__xludf.DUMMYFUNCTION("""COMPUTED_VALUE"""),"WA")</f>
        <v>WA</v>
      </c>
      <c r="IQ17" t="str">
        <f>IFERROR(__xludf.DUMMYFUNCTION("""COMPUTED_VALUE"""),"WA")</f>
        <v>WA</v>
      </c>
      <c r="IR17" t="str">
        <f>IFERROR(__xludf.DUMMYFUNCTION("""COMPUTED_VALUE"""),"WA")</f>
        <v>WA</v>
      </c>
      <c r="IS17" t="str">
        <f>IFERROR(__xludf.DUMMYFUNCTION("""COMPUTED_VALUE"""),"WA")</f>
        <v>WA</v>
      </c>
      <c r="IT17" t="str">
        <f>IFERROR(__xludf.DUMMYFUNCTION("""COMPUTED_VALUE"""),"WA")</f>
        <v>WA</v>
      </c>
      <c r="IU17" t="str">
        <f>IFERROR(__xludf.DUMMYFUNCTION("""COMPUTED_VALUE"""),"WA")</f>
        <v>WA</v>
      </c>
      <c r="IV17" t="str">
        <f>IFERROR(__xludf.DUMMYFUNCTION("""COMPUTED_VALUE"""),"WA")</f>
        <v>WA</v>
      </c>
      <c r="IW17" t="str">
        <f>IFERROR(__xludf.DUMMYFUNCTION("""COMPUTED_VALUE"""),"WA")</f>
        <v>WA</v>
      </c>
      <c r="IX17" t="str">
        <f>IFERROR(__xludf.DUMMYFUNCTION("""COMPUTED_VALUE"""),"WA")</f>
        <v>WA</v>
      </c>
      <c r="IY17" t="str">
        <f>IFERROR(__xludf.DUMMYFUNCTION("""COMPUTED_VALUE"""),"WA")</f>
        <v>WA</v>
      </c>
      <c r="IZ17" t="str">
        <f>IFERROR(__xludf.DUMMYFUNCTION("""COMPUTED_VALUE"""),"WA")</f>
        <v>WA</v>
      </c>
      <c r="JA17" t="str">
        <f>IFERROR(__xludf.DUMMYFUNCTION("""COMPUTED_VALUE"""),"WA")</f>
        <v>WA</v>
      </c>
      <c r="JB17" t="str">
        <f>IFERROR(__xludf.DUMMYFUNCTION("""COMPUTED_VALUE"""),"WA")</f>
        <v>WA</v>
      </c>
      <c r="JC17" t="str">
        <f>IFERROR(__xludf.DUMMYFUNCTION("""COMPUTED_VALUE"""),"WA")</f>
        <v>WA</v>
      </c>
      <c r="JD17" t="str">
        <f>IFERROR(__xludf.DUMMYFUNCTION("""COMPUTED_VALUE"""),"WA")</f>
        <v>WA</v>
      </c>
      <c r="JE17" t="str">
        <f>IFERROR(__xludf.DUMMYFUNCTION("""COMPUTED_VALUE"""),"WA")</f>
        <v>WA</v>
      </c>
      <c r="JF17" t="str">
        <f>IFERROR(__xludf.DUMMYFUNCTION("""COMPUTED_VALUE"""),"WA")</f>
        <v>WA</v>
      </c>
      <c r="JG17" t="str">
        <f>IFERROR(__xludf.DUMMYFUNCTION("""COMPUTED_VALUE"""),"WA")</f>
        <v>WA</v>
      </c>
      <c r="JH17" t="str">
        <f>IFERROR(__xludf.DUMMYFUNCTION("""COMPUTED_VALUE"""),"WA")</f>
        <v>WA</v>
      </c>
      <c r="JI17" t="str">
        <f>IFERROR(__xludf.DUMMYFUNCTION("""COMPUTED_VALUE"""),"WA")</f>
        <v>WA</v>
      </c>
      <c r="JJ17" t="str">
        <f>IFERROR(__xludf.DUMMYFUNCTION("""COMPUTED_VALUE"""),"WA")</f>
        <v>WA</v>
      </c>
      <c r="JK17" t="str">
        <f>IFERROR(__xludf.DUMMYFUNCTION("""COMPUTED_VALUE"""),"WA")</f>
        <v>WA</v>
      </c>
      <c r="JL17" t="str">
        <f>IFERROR(__xludf.DUMMYFUNCTION("""COMPUTED_VALUE"""),"x")</f>
        <v>x</v>
      </c>
      <c r="JM17" t="str">
        <f>IFERROR(__xludf.DUMMYFUNCTION("""COMPUTED_VALUE"""),"x")</f>
        <v>x</v>
      </c>
      <c r="JN17">
        <f>IFERROR(__xludf.DUMMYFUNCTION("""COMPUTED_VALUE"""),1.0)</f>
        <v>1</v>
      </c>
      <c r="JO17">
        <f>IFERROR(__xludf.DUMMYFUNCTION("""COMPUTED_VALUE"""),1.0)</f>
        <v>1</v>
      </c>
      <c r="JP17">
        <f>IFERROR(__xludf.DUMMYFUNCTION("""COMPUTED_VALUE"""),1.0)</f>
        <v>1</v>
      </c>
      <c r="JQ17">
        <f>IFERROR(__xludf.DUMMYFUNCTION("""COMPUTED_VALUE"""),1.0)</f>
        <v>1</v>
      </c>
      <c r="JR17">
        <f>IFERROR(__xludf.DUMMYFUNCTION("""COMPUTED_VALUE"""),1.0)</f>
        <v>1</v>
      </c>
      <c r="JS17">
        <f>IFERROR(__xludf.DUMMYFUNCTION("""COMPUTED_VALUE"""),1.0)</f>
        <v>1</v>
      </c>
      <c r="JT17">
        <f>IFERROR(__xludf.DUMMYFUNCTION("""COMPUTED_VALUE"""),1.0)</f>
        <v>1</v>
      </c>
      <c r="JU17">
        <f>IFERROR(__xludf.DUMMYFUNCTION("""COMPUTED_VALUE"""),1.0)</f>
        <v>1</v>
      </c>
      <c r="JV17">
        <f>IFERROR(__xludf.DUMMYFUNCTION("""COMPUTED_VALUE"""),1.0)</f>
        <v>1</v>
      </c>
      <c r="JW17">
        <f>IFERROR(__xludf.DUMMYFUNCTION("""COMPUTED_VALUE"""),1.0)</f>
        <v>1</v>
      </c>
      <c r="JX17">
        <f>IFERROR(__xludf.DUMMYFUNCTION("""COMPUTED_VALUE"""),0.0)</f>
        <v>0</v>
      </c>
      <c r="JY17">
        <f>IFERROR(__xludf.DUMMYFUNCTION("""COMPUTED_VALUE"""),0.0)</f>
        <v>0</v>
      </c>
      <c r="JZ17">
        <f>IFERROR(__xludf.DUMMYFUNCTION("""COMPUTED_VALUE"""),0.0)</f>
        <v>0</v>
      </c>
      <c r="KA17">
        <f>IFERROR(__xludf.DUMMYFUNCTION("""COMPUTED_VALUE"""),0.0)</f>
        <v>0</v>
      </c>
      <c r="KB17">
        <f>IFERROR(__xludf.DUMMYFUNCTION("""COMPUTED_VALUE"""),0.0)</f>
        <v>0</v>
      </c>
      <c r="KC17">
        <f>IFERROR(__xludf.DUMMYFUNCTION("""COMPUTED_VALUE"""),0.0)</f>
        <v>0</v>
      </c>
      <c r="KD17">
        <f>IFERROR(__xludf.DUMMYFUNCTION("""COMPUTED_VALUE"""),0.0)</f>
        <v>0</v>
      </c>
      <c r="KE17">
        <f>IFERROR(__xludf.DUMMYFUNCTION("""COMPUTED_VALUE"""),0.0)</f>
        <v>0</v>
      </c>
      <c r="KF17">
        <f>IFERROR(__xludf.DUMMYFUNCTION("""COMPUTED_VALUE"""),0.0)</f>
        <v>0</v>
      </c>
      <c r="KG17">
        <f>IFERROR(__xludf.DUMMYFUNCTION("""COMPUTED_VALUE"""),0.0)</f>
        <v>0</v>
      </c>
      <c r="KH17" t="str">
        <f>IFERROR(__xludf.DUMMYFUNCTION("""COMPUTED_VALUE"""),"x")</f>
        <v>x</v>
      </c>
      <c r="KI17">
        <f>IFERROR(__xludf.DUMMYFUNCTION("""COMPUTED_VALUE"""),1.0)</f>
        <v>1</v>
      </c>
      <c r="KJ17">
        <f>IFERROR(__xludf.DUMMYFUNCTION("""COMPUTED_VALUE"""),1.0)</f>
        <v>1</v>
      </c>
      <c r="KK17">
        <f>IFERROR(__xludf.DUMMYFUNCTION("""COMPUTED_VALUE"""),1.0)</f>
        <v>1</v>
      </c>
      <c r="KL17">
        <f>IFERROR(__xludf.DUMMYFUNCTION("""COMPUTED_VALUE"""),1.0)</f>
        <v>1</v>
      </c>
      <c r="KM17">
        <f>IFERROR(__xludf.DUMMYFUNCTION("""COMPUTED_VALUE"""),1.0)</f>
        <v>1</v>
      </c>
      <c r="KN17">
        <f>IFERROR(__xludf.DUMMYFUNCTION("""COMPUTED_VALUE"""),1.0)</f>
        <v>1</v>
      </c>
      <c r="KO17">
        <f>IFERROR(__xludf.DUMMYFUNCTION("""COMPUTED_VALUE"""),1.0)</f>
        <v>1</v>
      </c>
      <c r="KP17">
        <f>IFERROR(__xludf.DUMMYFUNCTION("""COMPUTED_VALUE"""),1.0)</f>
        <v>1</v>
      </c>
      <c r="KQ17">
        <f>IFERROR(__xludf.DUMMYFUNCTION("""COMPUTED_VALUE"""),1.0)</f>
        <v>1</v>
      </c>
      <c r="KR17">
        <f>IFERROR(__xludf.DUMMYFUNCTION("""COMPUTED_VALUE"""),1.0)</f>
        <v>1</v>
      </c>
      <c r="KS17">
        <f>IFERROR(__xludf.DUMMYFUNCTION("""COMPUTED_VALUE"""),1.0)</f>
        <v>1</v>
      </c>
      <c r="KT17">
        <f>IFERROR(__xludf.DUMMYFUNCTION("""COMPUTED_VALUE"""),1.0)</f>
        <v>1</v>
      </c>
      <c r="KU17">
        <f>IFERROR(__xludf.DUMMYFUNCTION("""COMPUTED_VALUE"""),1.0)</f>
        <v>1</v>
      </c>
      <c r="KV17">
        <f>IFERROR(__xludf.DUMMYFUNCTION("""COMPUTED_VALUE"""),0.0)</f>
        <v>0</v>
      </c>
      <c r="KW17">
        <f>IFERROR(__xludf.DUMMYFUNCTION("""COMPUTED_VALUE"""),0.0)</f>
        <v>0</v>
      </c>
      <c r="KX17">
        <f>IFERROR(__xludf.DUMMYFUNCTION("""COMPUTED_VALUE"""),0.0)</f>
        <v>0</v>
      </c>
      <c r="KY17">
        <f>IFERROR(__xludf.DUMMYFUNCTION("""COMPUTED_VALUE"""),0.0)</f>
        <v>0</v>
      </c>
      <c r="KZ17">
        <f>IFERROR(__xludf.DUMMYFUNCTION("""COMPUTED_VALUE"""),0.0)</f>
        <v>0</v>
      </c>
      <c r="LA17">
        <f>IFERROR(__xludf.DUMMYFUNCTION("""COMPUTED_VALUE"""),0.0)</f>
        <v>0</v>
      </c>
      <c r="LB17">
        <f>IFERROR(__xludf.DUMMYFUNCTION("""COMPUTED_VALUE"""),0.0)</f>
        <v>0</v>
      </c>
      <c r="LC17">
        <f>IFERROR(__xludf.DUMMYFUNCTION("""COMPUTED_VALUE"""),0.0)</f>
        <v>0</v>
      </c>
      <c r="LD17">
        <f>IFERROR(__xludf.DUMMYFUNCTION("""COMPUTED_VALUE"""),0.0)</f>
        <v>0</v>
      </c>
      <c r="LE17">
        <f>IFERROR(__xludf.DUMMYFUNCTION("""COMPUTED_VALUE"""),0.0)</f>
        <v>0</v>
      </c>
      <c r="LF17">
        <f>IFERROR(__xludf.DUMMYFUNCTION("""COMPUTED_VALUE"""),0.0)</f>
        <v>0</v>
      </c>
      <c r="LG17">
        <f>IFERROR(__xludf.DUMMYFUNCTION("""COMPUTED_VALUE"""),0.0)</f>
        <v>0</v>
      </c>
      <c r="LH17">
        <f>IFERROR(__xludf.DUMMYFUNCTION("""COMPUTED_VALUE"""),0.0)</f>
        <v>0</v>
      </c>
      <c r="LI17">
        <f>IFERROR(__xludf.DUMMYFUNCTION("""COMPUTED_VALUE"""),0.0)</f>
        <v>0</v>
      </c>
      <c r="LJ17">
        <f>IFERROR(__xludf.DUMMYFUNCTION("""COMPUTED_VALUE"""),0.0)</f>
        <v>0</v>
      </c>
      <c r="LK17">
        <f>IFERROR(__xludf.DUMMYFUNCTION("""COMPUTED_VALUE"""),0.0)</f>
        <v>0</v>
      </c>
      <c r="LL17">
        <f>IFERROR(__xludf.DUMMYFUNCTION("""COMPUTED_VALUE"""),0.0)</f>
        <v>0</v>
      </c>
      <c r="LM17">
        <f>IFERROR(__xludf.DUMMYFUNCTION("""COMPUTED_VALUE"""),0.0)</f>
        <v>0</v>
      </c>
      <c r="LN17">
        <f>IFERROR(__xludf.DUMMYFUNCTION("""COMPUTED_VALUE"""),0.0)</f>
        <v>0</v>
      </c>
      <c r="LO17">
        <f>IFERROR(__xludf.DUMMYFUNCTION("""COMPUTED_VALUE"""),0.0)</f>
        <v>0</v>
      </c>
      <c r="LP17">
        <f>IFERROR(__xludf.DUMMYFUNCTION("""COMPUTED_VALUE"""),0.0)</f>
        <v>0</v>
      </c>
      <c r="LQ17">
        <f>IFERROR(__xludf.DUMMYFUNCTION("""COMPUTED_VALUE"""),0.0)</f>
        <v>0</v>
      </c>
      <c r="LR17">
        <f>IFERROR(__xludf.DUMMYFUNCTION("""COMPUTED_VALUE"""),0.0)</f>
        <v>0</v>
      </c>
      <c r="LS17">
        <f>IFERROR(__xludf.DUMMYFUNCTION("""COMPUTED_VALUE"""),0.0)</f>
        <v>0</v>
      </c>
      <c r="LT17">
        <f>IFERROR(__xludf.DUMMYFUNCTION("""COMPUTED_VALUE"""),0.0)</f>
        <v>0</v>
      </c>
      <c r="LU17">
        <f>IFERROR(__xludf.DUMMYFUNCTION("""COMPUTED_VALUE"""),0.0)</f>
        <v>0</v>
      </c>
      <c r="LV17">
        <f>IFERROR(__xludf.DUMMYFUNCTION("""COMPUTED_VALUE"""),0.0)</f>
        <v>0</v>
      </c>
      <c r="LW17">
        <f>IFERROR(__xludf.DUMMYFUNCTION("""COMPUTED_VALUE"""),0.0)</f>
        <v>0</v>
      </c>
      <c r="LX17">
        <f>IFERROR(__xludf.DUMMYFUNCTION("""COMPUTED_VALUE"""),0.0)</f>
        <v>0</v>
      </c>
      <c r="LY17">
        <f>IFERROR(__xludf.DUMMYFUNCTION("""COMPUTED_VALUE"""),0.0)</f>
        <v>0</v>
      </c>
      <c r="LZ17">
        <f>IFERROR(__xludf.DUMMYFUNCTION("""COMPUTED_VALUE"""),0.0)</f>
        <v>0</v>
      </c>
      <c r="MA17">
        <f>IFERROR(__xludf.DUMMYFUNCTION("""COMPUTED_VALUE"""),0.0)</f>
        <v>0</v>
      </c>
      <c r="MB17">
        <f>IFERROR(__xludf.DUMMYFUNCTION("""COMPUTED_VALUE"""),0.0)</f>
        <v>0</v>
      </c>
      <c r="MC17">
        <f>IFERROR(__xludf.DUMMYFUNCTION("""COMPUTED_VALUE"""),0.0)</f>
        <v>0</v>
      </c>
      <c r="MD17">
        <f>IFERROR(__xludf.DUMMYFUNCTION("""COMPUTED_VALUE"""),0.0)</f>
        <v>0</v>
      </c>
      <c r="ME17">
        <f>IFERROR(__xludf.DUMMYFUNCTION("""COMPUTED_VALUE"""),0.0)</f>
        <v>0</v>
      </c>
      <c r="MF17">
        <f>IFERROR(__xludf.DUMMYFUNCTION("""COMPUTED_VALUE"""),0.0)</f>
        <v>0</v>
      </c>
      <c r="MG17">
        <f>IFERROR(__xludf.DUMMYFUNCTION("""COMPUTED_VALUE"""),0.0)</f>
        <v>0</v>
      </c>
      <c r="MH17">
        <f>IFERROR(__xludf.DUMMYFUNCTION("""COMPUTED_VALUE"""),0.0)</f>
        <v>0</v>
      </c>
      <c r="MI17">
        <f>IFERROR(__xludf.DUMMYFUNCTION("""COMPUTED_VALUE"""),0.0)</f>
        <v>0</v>
      </c>
      <c r="MJ17">
        <f>IFERROR(__xludf.DUMMYFUNCTION("""COMPUTED_VALUE"""),0.0)</f>
        <v>0</v>
      </c>
      <c r="MK17">
        <f>IFERROR(__xludf.DUMMYFUNCTION("""COMPUTED_VALUE"""),0.0)</f>
        <v>0</v>
      </c>
      <c r="ML17">
        <f>IFERROR(__xludf.DUMMYFUNCTION("""COMPUTED_VALUE"""),0.0)</f>
        <v>0</v>
      </c>
      <c r="MM17">
        <f>IFERROR(__xludf.DUMMYFUNCTION("""COMPUTED_VALUE"""),0.0)</f>
        <v>0</v>
      </c>
      <c r="MN17">
        <f>IFERROR(__xludf.DUMMYFUNCTION("""COMPUTED_VALUE"""),0.0)</f>
        <v>0</v>
      </c>
      <c r="MO17">
        <f>IFERROR(__xludf.DUMMYFUNCTION("""COMPUTED_VALUE"""),0.0)</f>
        <v>0</v>
      </c>
      <c r="MP17">
        <f>IFERROR(__xludf.DUMMYFUNCTION("""COMPUTED_VALUE"""),0.0)</f>
        <v>0</v>
      </c>
      <c r="MQ17">
        <f>IFERROR(__xludf.DUMMYFUNCTION("""COMPUTED_VALUE"""),0.0)</f>
        <v>0</v>
      </c>
      <c r="MR17" t="str">
        <f>IFERROR(__xludf.DUMMYFUNCTION("""COMPUTED_VALUE"""),"x")</f>
        <v>x</v>
      </c>
      <c r="MS17">
        <f>IFERROR(__xludf.DUMMYFUNCTION("""COMPUTED_VALUE"""),0.0)</f>
        <v>0</v>
      </c>
      <c r="MT17">
        <f>IFERROR(__xludf.DUMMYFUNCTION("""COMPUTED_VALUE"""),0.0)</f>
        <v>0</v>
      </c>
      <c r="MU17">
        <f>IFERROR(__xludf.DUMMYFUNCTION("""COMPUTED_VALUE"""),0.0)</f>
        <v>0</v>
      </c>
      <c r="MV17">
        <f>IFERROR(__xludf.DUMMYFUNCTION("""COMPUTED_VALUE"""),0.0)</f>
        <v>0</v>
      </c>
      <c r="MW17">
        <f>IFERROR(__xludf.DUMMYFUNCTION("""COMPUTED_VALUE"""),0.0)</f>
        <v>0</v>
      </c>
      <c r="MX17">
        <f>IFERROR(__xludf.DUMMYFUNCTION("""COMPUTED_VALUE"""),0.0)</f>
        <v>0</v>
      </c>
      <c r="MY17">
        <f>IFERROR(__xludf.DUMMYFUNCTION("""COMPUTED_VALUE"""),0.0)</f>
        <v>0</v>
      </c>
      <c r="MZ17">
        <f>IFERROR(__xludf.DUMMYFUNCTION("""COMPUTED_VALUE"""),0.0)</f>
        <v>0</v>
      </c>
      <c r="NA17">
        <f>IFERROR(__xludf.DUMMYFUNCTION("""COMPUTED_VALUE"""),0.0)</f>
        <v>0</v>
      </c>
      <c r="NB17">
        <f>IFERROR(__xludf.DUMMYFUNCTION("""COMPUTED_VALUE"""),0.0)</f>
        <v>0</v>
      </c>
      <c r="NC17">
        <f>IFERROR(__xludf.DUMMYFUNCTION("""COMPUTED_VALUE"""),0.0)</f>
        <v>0</v>
      </c>
      <c r="ND17">
        <f>IFERROR(__xludf.DUMMYFUNCTION("""COMPUTED_VALUE"""),0.0)</f>
        <v>0</v>
      </c>
      <c r="NE17">
        <f>IFERROR(__xludf.DUMMYFUNCTION("""COMPUTED_VALUE"""),0.0)</f>
        <v>0</v>
      </c>
      <c r="NF17">
        <f>IFERROR(__xludf.DUMMYFUNCTION("""COMPUTED_VALUE"""),0.0)</f>
        <v>0</v>
      </c>
      <c r="NG17">
        <f>IFERROR(__xludf.DUMMYFUNCTION("""COMPUTED_VALUE"""),0.0)</f>
        <v>0</v>
      </c>
      <c r="NH17">
        <f>IFERROR(__xludf.DUMMYFUNCTION("""COMPUTED_VALUE"""),0.0)</f>
        <v>0</v>
      </c>
      <c r="NI17">
        <f>IFERROR(__xludf.DUMMYFUNCTION("""COMPUTED_VALUE"""),0.0)</f>
        <v>0</v>
      </c>
      <c r="NJ17">
        <f>IFERROR(__xludf.DUMMYFUNCTION("""COMPUTED_VALUE"""),0.0)</f>
        <v>0</v>
      </c>
      <c r="NK17">
        <f>IFERROR(__xludf.DUMMYFUNCTION("""COMPUTED_VALUE"""),0.0)</f>
        <v>0</v>
      </c>
      <c r="NL17">
        <f>IFERROR(__xludf.DUMMYFUNCTION("""COMPUTED_VALUE"""),0.0)</f>
        <v>0</v>
      </c>
      <c r="NM17">
        <f>IFERROR(__xludf.DUMMYFUNCTION("""COMPUTED_VALUE"""),0.0)</f>
        <v>0</v>
      </c>
      <c r="NN17">
        <f>IFERROR(__xludf.DUMMYFUNCTION("""COMPUTED_VALUE"""),0.0)</f>
        <v>0</v>
      </c>
      <c r="NO17">
        <f>IFERROR(__xludf.DUMMYFUNCTION("""COMPUTED_VALUE"""),0.0)</f>
        <v>0</v>
      </c>
      <c r="NP17">
        <f>IFERROR(__xludf.DUMMYFUNCTION("""COMPUTED_VALUE"""),0.0)</f>
        <v>0</v>
      </c>
      <c r="NQ17">
        <f>IFERROR(__xludf.DUMMYFUNCTION("""COMPUTED_VALUE"""),0.0)</f>
        <v>0</v>
      </c>
      <c r="NR17">
        <f>IFERROR(__xludf.DUMMYFUNCTION("""COMPUTED_VALUE"""),0.0)</f>
        <v>0</v>
      </c>
      <c r="NS17">
        <f>IFERROR(__xludf.DUMMYFUNCTION("""COMPUTED_VALUE"""),0.0)</f>
        <v>0</v>
      </c>
      <c r="NT17">
        <f>IFERROR(__xludf.DUMMYFUNCTION("""COMPUTED_VALUE"""),0.0)</f>
        <v>0</v>
      </c>
      <c r="NU17">
        <f>IFERROR(__xludf.DUMMYFUNCTION("""COMPUTED_VALUE"""),0.0)</f>
        <v>0</v>
      </c>
      <c r="NV17">
        <f>IFERROR(__xludf.DUMMYFUNCTION("""COMPUTED_VALUE"""),0.0)</f>
        <v>0</v>
      </c>
      <c r="NW17">
        <f>IFERROR(__xludf.DUMMYFUNCTION("""COMPUTED_VALUE"""),0.0)</f>
        <v>0</v>
      </c>
      <c r="NX17">
        <f>IFERROR(__xludf.DUMMYFUNCTION("""COMPUTED_VALUE"""),0.0)</f>
        <v>0</v>
      </c>
      <c r="NY17">
        <f>IFERROR(__xludf.DUMMYFUNCTION("""COMPUTED_VALUE"""),0.0)</f>
        <v>0</v>
      </c>
      <c r="NZ17">
        <f>IFERROR(__xludf.DUMMYFUNCTION("""COMPUTED_VALUE"""),0.0)</f>
        <v>0</v>
      </c>
      <c r="OA17">
        <f>IFERROR(__xludf.DUMMYFUNCTION("""COMPUTED_VALUE"""),0.0)</f>
        <v>0</v>
      </c>
      <c r="OB17">
        <f>IFERROR(__xludf.DUMMYFUNCTION("""COMPUTED_VALUE"""),0.0)</f>
        <v>0</v>
      </c>
      <c r="OC17">
        <f>IFERROR(__xludf.DUMMYFUNCTION("""COMPUTED_VALUE"""),0.0)</f>
        <v>0</v>
      </c>
      <c r="OD17">
        <f>IFERROR(__xludf.DUMMYFUNCTION("""COMPUTED_VALUE"""),0.0)</f>
        <v>0</v>
      </c>
      <c r="OE17">
        <f>IFERROR(__xludf.DUMMYFUNCTION("""COMPUTED_VALUE"""),0.0)</f>
        <v>0</v>
      </c>
      <c r="OF17">
        <f>IFERROR(__xludf.DUMMYFUNCTION("""COMPUTED_VALUE"""),0.0)</f>
        <v>0</v>
      </c>
      <c r="OG17">
        <f>IFERROR(__xludf.DUMMYFUNCTION("""COMPUTED_VALUE"""),0.0)</f>
        <v>0</v>
      </c>
      <c r="OH17">
        <f>IFERROR(__xludf.DUMMYFUNCTION("""COMPUTED_VALUE"""),0.0)</f>
        <v>0</v>
      </c>
      <c r="OI17">
        <f>IFERROR(__xludf.DUMMYFUNCTION("""COMPUTED_VALUE"""),0.0)</f>
        <v>0</v>
      </c>
      <c r="OJ17">
        <f>IFERROR(__xludf.DUMMYFUNCTION("""COMPUTED_VALUE"""),0.0)</f>
        <v>0</v>
      </c>
      <c r="OK17">
        <f>IFERROR(__xludf.DUMMYFUNCTION("""COMPUTED_VALUE"""),0.0)</f>
        <v>0</v>
      </c>
      <c r="OL17">
        <f>IFERROR(__xludf.DUMMYFUNCTION("""COMPUTED_VALUE"""),0.0)</f>
        <v>0</v>
      </c>
      <c r="OM17">
        <f>IFERROR(__xludf.DUMMYFUNCTION("""COMPUTED_VALUE"""),0.0)</f>
        <v>0</v>
      </c>
      <c r="ON17">
        <f>IFERROR(__xludf.DUMMYFUNCTION("""COMPUTED_VALUE"""),0.0)</f>
        <v>0</v>
      </c>
      <c r="OO17">
        <f>IFERROR(__xludf.DUMMYFUNCTION("""COMPUTED_VALUE"""),0.0)</f>
        <v>0</v>
      </c>
      <c r="OP17">
        <f>IFERROR(__xludf.DUMMYFUNCTION("""COMPUTED_VALUE"""),0.0)</f>
        <v>0</v>
      </c>
      <c r="OQ17">
        <f>IFERROR(__xludf.DUMMYFUNCTION("""COMPUTED_VALUE"""),0.0)</f>
        <v>0</v>
      </c>
      <c r="OR17">
        <f>IFERROR(__xludf.DUMMYFUNCTION("""COMPUTED_VALUE"""),0.0)</f>
        <v>0</v>
      </c>
      <c r="OS17">
        <f>IFERROR(__xludf.DUMMYFUNCTION("""COMPUTED_VALUE"""),0.0)</f>
        <v>0</v>
      </c>
      <c r="OT17">
        <f>IFERROR(__xludf.DUMMYFUNCTION("""COMPUTED_VALUE"""),0.0)</f>
        <v>0</v>
      </c>
      <c r="OU17">
        <f>IFERROR(__xludf.DUMMYFUNCTION("""COMPUTED_VALUE"""),0.0)</f>
        <v>0</v>
      </c>
      <c r="OV17">
        <f>IFERROR(__xludf.DUMMYFUNCTION("""COMPUTED_VALUE"""),0.0)</f>
        <v>0</v>
      </c>
      <c r="OW17">
        <f>IFERROR(__xludf.DUMMYFUNCTION("""COMPUTED_VALUE"""),0.0)</f>
        <v>0</v>
      </c>
      <c r="OX17">
        <f>IFERROR(__xludf.DUMMYFUNCTION("""COMPUTED_VALUE"""),0.0)</f>
        <v>0</v>
      </c>
      <c r="OY17" t="str">
        <f>IFERROR(__xludf.DUMMYFUNCTION("""COMPUTED_VALUE"""),"x")</f>
        <v>x</v>
      </c>
      <c r="OZ17">
        <f>IFERROR(__xludf.DUMMYFUNCTION("""COMPUTED_VALUE"""),25.0)</f>
        <v>25</v>
      </c>
      <c r="PA17">
        <f>IFERROR(__xludf.DUMMYFUNCTION("""COMPUTED_VALUE"""),25.0)</f>
        <v>25</v>
      </c>
      <c r="PB17">
        <f>IFERROR(__xludf.DUMMYFUNCTION("""COMPUTED_VALUE"""),0.0)</f>
        <v>0</v>
      </c>
      <c r="PC17">
        <f>IFERROR(__xludf.DUMMYFUNCTION("""COMPUTED_VALUE"""),0.0)</f>
        <v>0</v>
      </c>
      <c r="PD17" t="str">
        <f>IFERROR(__xludf.DUMMYFUNCTION("""COMPUTED_VALUE"""),"x")</f>
        <v>x</v>
      </c>
      <c r="PE17">
        <f>IFERROR(__xludf.DUMMYFUNCTION("""COMPUTED_VALUE"""),0.0)</f>
        <v>0</v>
      </c>
      <c r="PF17">
        <f>IFERROR(__xludf.DUMMYFUNCTION("""COMPUTED_VALUE"""),0.0)</f>
        <v>0</v>
      </c>
      <c r="PG17">
        <f>IFERROR(__xludf.DUMMYFUNCTION("""COMPUTED_VALUE"""),0.0)</f>
        <v>0</v>
      </c>
      <c r="PH17">
        <f>IFERROR(__xludf.DUMMYFUNCTION("""COMPUTED_VALUE"""),0.0)</f>
        <v>0</v>
      </c>
      <c r="PI17">
        <f>IFERROR(__xludf.DUMMYFUNCTION("""COMPUTED_VALUE"""),0.0)</f>
        <v>0</v>
      </c>
      <c r="PJ17">
        <f>IFERROR(__xludf.DUMMYFUNCTION("""COMPUTED_VALUE"""),0.0)</f>
        <v>0</v>
      </c>
      <c r="PK17">
        <f>IFERROR(__xludf.DUMMYFUNCTION("""COMPUTED_VALUE"""),0.0)</f>
        <v>0</v>
      </c>
      <c r="PL17">
        <f>IFERROR(__xludf.DUMMYFUNCTION("""COMPUTED_VALUE"""),0.0)</f>
        <v>0</v>
      </c>
      <c r="PM17">
        <f>IFERROR(__xludf.DUMMYFUNCTION("""COMPUTED_VALUE"""),0.0)</f>
        <v>0</v>
      </c>
      <c r="PN17">
        <f>IFERROR(__xludf.DUMMYFUNCTION("""COMPUTED_VALUE"""),0.0)</f>
        <v>0</v>
      </c>
      <c r="PO17">
        <f>IFERROR(__xludf.DUMMYFUNCTION("""COMPUTED_VALUE"""),0.0)</f>
        <v>0</v>
      </c>
      <c r="PP17">
        <f>IFERROR(__xludf.DUMMYFUNCTION("""COMPUTED_VALUE"""),0.0)</f>
        <v>0</v>
      </c>
      <c r="PQ17">
        <f>IFERROR(__xludf.DUMMYFUNCTION("""COMPUTED_VALUE"""),0.0)</f>
        <v>0</v>
      </c>
      <c r="PR17">
        <f>IFERROR(__xludf.DUMMYFUNCTION("""COMPUTED_VALUE"""),0.0)</f>
        <v>0</v>
      </c>
      <c r="PS17">
        <f>IFERROR(__xludf.DUMMYFUNCTION("""COMPUTED_VALUE"""),0.0)</f>
        <v>0</v>
      </c>
      <c r="PT17">
        <f>IFERROR(__xludf.DUMMYFUNCTION("""COMPUTED_VALUE"""),0.0)</f>
        <v>0</v>
      </c>
      <c r="PU17">
        <f>IFERROR(__xludf.DUMMYFUNCTION("""COMPUTED_VALUE"""),0.0)</f>
        <v>0</v>
      </c>
      <c r="PV17">
        <f>IFERROR(__xludf.DUMMYFUNCTION("""COMPUTED_VALUE"""),0.0)</f>
        <v>0</v>
      </c>
      <c r="PW17">
        <f>IFERROR(__xludf.DUMMYFUNCTION("""COMPUTED_VALUE"""),0.0)</f>
        <v>0</v>
      </c>
      <c r="PX17">
        <f>IFERROR(__xludf.DUMMYFUNCTION("""COMPUTED_VALUE"""),0.0)</f>
        <v>0</v>
      </c>
      <c r="PY17">
        <f>IFERROR(__xludf.DUMMYFUNCTION("""COMPUTED_VALUE"""),0.0)</f>
        <v>0</v>
      </c>
      <c r="PZ17">
        <f>IFERROR(__xludf.DUMMYFUNCTION("""COMPUTED_VALUE"""),0.0)</f>
        <v>0</v>
      </c>
      <c r="QA17">
        <f>IFERROR(__xludf.DUMMYFUNCTION("""COMPUTED_VALUE"""),0.0)</f>
        <v>0</v>
      </c>
      <c r="QB17">
        <f>IFERROR(__xludf.DUMMYFUNCTION("""COMPUTED_VALUE"""),0.0)</f>
        <v>0</v>
      </c>
      <c r="QC17">
        <f>IFERROR(__xludf.DUMMYFUNCTION("""COMPUTED_VALUE"""),0.0)</f>
        <v>0</v>
      </c>
      <c r="QD17">
        <f>IFERROR(__xludf.DUMMYFUNCTION("""COMPUTED_VALUE"""),0.0)</f>
        <v>0</v>
      </c>
      <c r="QE17">
        <f>IFERROR(__xludf.DUMMYFUNCTION("""COMPUTED_VALUE"""),0.0)</f>
        <v>0</v>
      </c>
      <c r="QF17">
        <f>IFERROR(__xludf.DUMMYFUNCTION("""COMPUTED_VALUE"""),0.0)</f>
        <v>0</v>
      </c>
      <c r="QG17">
        <f>IFERROR(__xludf.DUMMYFUNCTION("""COMPUTED_VALUE"""),0.0)</f>
        <v>0</v>
      </c>
      <c r="QH17">
        <f>IFERROR(__xludf.DUMMYFUNCTION("""COMPUTED_VALUE"""),0.0)</f>
        <v>0</v>
      </c>
      <c r="QI17">
        <f>IFERROR(__xludf.DUMMYFUNCTION("""COMPUTED_VALUE"""),0.0)</f>
        <v>0</v>
      </c>
      <c r="QJ17">
        <f>IFERROR(__xludf.DUMMYFUNCTION("""COMPUTED_VALUE"""),0.0)</f>
        <v>0</v>
      </c>
      <c r="QK17">
        <f>IFERROR(__xludf.DUMMYFUNCTION("""COMPUTED_VALUE"""),0.0)</f>
        <v>0</v>
      </c>
      <c r="QL17">
        <f>IFERROR(__xludf.DUMMYFUNCTION("""COMPUTED_VALUE"""),0.0)</f>
        <v>0</v>
      </c>
      <c r="QM17">
        <f>IFERROR(__xludf.DUMMYFUNCTION("""COMPUTED_VALUE"""),0.0)</f>
        <v>0</v>
      </c>
      <c r="QN17">
        <f>IFERROR(__xludf.DUMMYFUNCTION("""COMPUTED_VALUE"""),0.0)</f>
        <v>0</v>
      </c>
      <c r="QO17">
        <f>IFERROR(__xludf.DUMMYFUNCTION("""COMPUTED_VALUE"""),0.0)</f>
        <v>0</v>
      </c>
      <c r="QP17">
        <f>IFERROR(__xludf.DUMMYFUNCTION("""COMPUTED_VALUE"""),0.0)</f>
        <v>0</v>
      </c>
      <c r="QQ17">
        <f>IFERROR(__xludf.DUMMYFUNCTION("""COMPUTED_VALUE"""),0.0)</f>
        <v>0</v>
      </c>
      <c r="QR17">
        <f>IFERROR(__xludf.DUMMYFUNCTION("""COMPUTED_VALUE"""),0.0)</f>
        <v>0</v>
      </c>
      <c r="QS17">
        <f>IFERROR(__xludf.DUMMYFUNCTION("""COMPUTED_VALUE"""),0.0)</f>
        <v>0</v>
      </c>
      <c r="QT17">
        <f>IFERROR(__xludf.DUMMYFUNCTION("""COMPUTED_VALUE"""),0.0)</f>
        <v>0</v>
      </c>
      <c r="QU17">
        <f>IFERROR(__xludf.DUMMYFUNCTION("""COMPUTED_VALUE"""),0.0)</f>
        <v>0</v>
      </c>
      <c r="QV17">
        <f>IFERROR(__xludf.DUMMYFUNCTION("""COMPUTED_VALUE"""),0.0)</f>
        <v>0</v>
      </c>
      <c r="QW17">
        <f>IFERROR(__xludf.DUMMYFUNCTION("""COMPUTED_VALUE"""),0.0)</f>
        <v>0</v>
      </c>
      <c r="QX17">
        <f>IFERROR(__xludf.DUMMYFUNCTION("""COMPUTED_VALUE"""),0.0)</f>
        <v>0</v>
      </c>
      <c r="QY17">
        <f>IFERROR(__xludf.DUMMYFUNCTION("""COMPUTED_VALUE"""),0.0)</f>
        <v>0</v>
      </c>
      <c r="QZ17">
        <f>IFERROR(__xludf.DUMMYFUNCTION("""COMPUTED_VALUE"""),0.0)</f>
        <v>0</v>
      </c>
      <c r="RA17">
        <f>IFERROR(__xludf.DUMMYFUNCTION("""COMPUTED_VALUE"""),0.0)</f>
        <v>0</v>
      </c>
      <c r="RB17">
        <f>IFERROR(__xludf.DUMMYFUNCTION("""COMPUTED_VALUE"""),0.0)</f>
        <v>0</v>
      </c>
      <c r="RC17">
        <f>IFERROR(__xludf.DUMMYFUNCTION("""COMPUTED_VALUE"""),0.0)</f>
        <v>0</v>
      </c>
      <c r="RD17">
        <f>IFERROR(__xludf.DUMMYFUNCTION("""COMPUTED_VALUE"""),0.0)</f>
        <v>0</v>
      </c>
      <c r="RE17">
        <f>IFERROR(__xludf.DUMMYFUNCTION("""COMPUTED_VALUE"""),0.0)</f>
        <v>0</v>
      </c>
      <c r="RF17">
        <f>IFERROR(__xludf.DUMMYFUNCTION("""COMPUTED_VALUE"""),0.0)</f>
        <v>0</v>
      </c>
      <c r="RG17">
        <f>IFERROR(__xludf.DUMMYFUNCTION("""COMPUTED_VALUE"""),0.0)</f>
        <v>0</v>
      </c>
      <c r="RH17">
        <f>IFERROR(__xludf.DUMMYFUNCTION("""COMPUTED_VALUE"""),0.0)</f>
        <v>0</v>
      </c>
      <c r="RI17">
        <f>IFERROR(__xludf.DUMMYFUNCTION("""COMPUTED_VALUE"""),0.0)</f>
        <v>0</v>
      </c>
      <c r="RJ17" t="str">
        <f>IFERROR(__xludf.DUMMYFUNCTION("""COMPUTED_VALUE"""),"x")</f>
        <v>x</v>
      </c>
      <c r="RK17">
        <f>IFERROR(__xludf.DUMMYFUNCTION("""COMPUTED_VALUE"""),1.0)</f>
        <v>1</v>
      </c>
      <c r="RL17">
        <f>IFERROR(__xludf.DUMMYFUNCTION("""COMPUTED_VALUE"""),1.0)</f>
        <v>1</v>
      </c>
      <c r="RM17">
        <f>IFERROR(__xludf.DUMMYFUNCTION("""COMPUTED_VALUE"""),1.0)</f>
        <v>1</v>
      </c>
      <c r="RN17">
        <f>IFERROR(__xludf.DUMMYFUNCTION("""COMPUTED_VALUE"""),1.0)</f>
        <v>1</v>
      </c>
      <c r="RO17">
        <f>IFERROR(__xludf.DUMMYFUNCTION("""COMPUTED_VALUE"""),1.0)</f>
        <v>1</v>
      </c>
      <c r="RP17">
        <f>IFERROR(__xludf.DUMMYFUNCTION("""COMPUTED_VALUE"""),1.0)</f>
        <v>1</v>
      </c>
      <c r="RQ17">
        <f>IFERROR(__xludf.DUMMYFUNCTION("""COMPUTED_VALUE"""),1.0)</f>
        <v>1</v>
      </c>
      <c r="RR17">
        <f>IFERROR(__xludf.DUMMYFUNCTION("""COMPUTED_VALUE"""),1.0)</f>
        <v>1</v>
      </c>
      <c r="RS17">
        <f>IFERROR(__xludf.DUMMYFUNCTION("""COMPUTED_VALUE"""),1.0)</f>
        <v>1</v>
      </c>
      <c r="RT17">
        <f>IFERROR(__xludf.DUMMYFUNCTION("""COMPUTED_VALUE"""),0.0)</f>
        <v>0</v>
      </c>
      <c r="RU17">
        <f>IFERROR(__xludf.DUMMYFUNCTION("""COMPUTED_VALUE"""),0.0)</f>
        <v>0</v>
      </c>
      <c r="RV17">
        <f>IFERROR(__xludf.DUMMYFUNCTION("""COMPUTED_VALUE"""),0.0)</f>
        <v>0</v>
      </c>
      <c r="RW17">
        <f>IFERROR(__xludf.DUMMYFUNCTION("""COMPUTED_VALUE"""),0.0)</f>
        <v>0</v>
      </c>
      <c r="RX17">
        <f>IFERROR(__xludf.DUMMYFUNCTION("""COMPUTED_VALUE"""),0.0)</f>
        <v>0</v>
      </c>
      <c r="RY17">
        <f>IFERROR(__xludf.DUMMYFUNCTION("""COMPUTED_VALUE"""),0.0)</f>
        <v>0</v>
      </c>
      <c r="RZ17">
        <f>IFERROR(__xludf.DUMMYFUNCTION("""COMPUTED_VALUE"""),0.0)</f>
        <v>0</v>
      </c>
      <c r="SA17">
        <f>IFERROR(__xludf.DUMMYFUNCTION("""COMPUTED_VALUE"""),0.0)</f>
        <v>0</v>
      </c>
      <c r="SB17">
        <f>IFERROR(__xludf.DUMMYFUNCTION("""COMPUTED_VALUE"""),0.0)</f>
        <v>0</v>
      </c>
      <c r="SC17">
        <f>IFERROR(__xludf.DUMMYFUNCTION("""COMPUTED_VALUE"""),0.0)</f>
        <v>0</v>
      </c>
      <c r="SD17">
        <f>IFERROR(__xludf.DUMMYFUNCTION("""COMPUTED_VALUE"""),0.0)</f>
        <v>0</v>
      </c>
      <c r="SE17">
        <f>IFERROR(__xludf.DUMMYFUNCTION("""COMPUTED_VALUE"""),0.0)</f>
        <v>0</v>
      </c>
      <c r="SF17">
        <f>IFERROR(__xludf.DUMMYFUNCTION("""COMPUTED_VALUE"""),0.0)</f>
        <v>0</v>
      </c>
      <c r="SG17">
        <f>IFERROR(__xludf.DUMMYFUNCTION("""COMPUTED_VALUE"""),0.0)</f>
        <v>0</v>
      </c>
      <c r="SH17">
        <f>IFERROR(__xludf.DUMMYFUNCTION("""COMPUTED_VALUE"""),0.0)</f>
        <v>0</v>
      </c>
      <c r="SI17">
        <f>IFERROR(__xludf.DUMMYFUNCTION("""COMPUTED_VALUE"""),0.0)</f>
        <v>0</v>
      </c>
      <c r="SJ17">
        <f>IFERROR(__xludf.DUMMYFUNCTION("""COMPUTED_VALUE"""),0.0)</f>
        <v>0</v>
      </c>
      <c r="SK17">
        <f>IFERROR(__xludf.DUMMYFUNCTION("""COMPUTED_VALUE"""),0.0)</f>
        <v>0</v>
      </c>
      <c r="SL17">
        <f>IFERROR(__xludf.DUMMYFUNCTION("""COMPUTED_VALUE"""),0.0)</f>
        <v>0</v>
      </c>
      <c r="SM17">
        <f>IFERROR(__xludf.DUMMYFUNCTION("""COMPUTED_VALUE"""),0.0)</f>
        <v>0</v>
      </c>
      <c r="SN17">
        <f>IFERROR(__xludf.DUMMYFUNCTION("""COMPUTED_VALUE"""),0.0)</f>
        <v>0</v>
      </c>
      <c r="SO17">
        <f>IFERROR(__xludf.DUMMYFUNCTION("""COMPUTED_VALUE"""),0.0)</f>
        <v>0</v>
      </c>
      <c r="SP17">
        <f>IFERROR(__xludf.DUMMYFUNCTION("""COMPUTED_VALUE"""),0.0)</f>
        <v>0</v>
      </c>
      <c r="SQ17">
        <f>IFERROR(__xludf.DUMMYFUNCTION("""COMPUTED_VALUE"""),0.0)</f>
        <v>0</v>
      </c>
      <c r="SR17">
        <f>IFERROR(__xludf.DUMMYFUNCTION("""COMPUTED_VALUE"""),0.0)</f>
        <v>0</v>
      </c>
      <c r="SS17">
        <f>IFERROR(__xludf.DUMMYFUNCTION("""COMPUTED_VALUE"""),0.0)</f>
        <v>0</v>
      </c>
      <c r="ST17">
        <f>IFERROR(__xludf.DUMMYFUNCTION("""COMPUTED_VALUE"""),0.0)</f>
        <v>0</v>
      </c>
      <c r="SU17">
        <f>IFERROR(__xludf.DUMMYFUNCTION("""COMPUTED_VALUE"""),0.0)</f>
        <v>0</v>
      </c>
      <c r="SV17">
        <f>IFERROR(__xludf.DUMMYFUNCTION("""COMPUTED_VALUE"""),0.0)</f>
        <v>0</v>
      </c>
      <c r="SW17">
        <f>IFERROR(__xludf.DUMMYFUNCTION("""COMPUTED_VALUE"""),0.0)</f>
        <v>0</v>
      </c>
      <c r="SX17">
        <f>IFERROR(__xludf.DUMMYFUNCTION("""COMPUTED_VALUE"""),0.0)</f>
        <v>0</v>
      </c>
      <c r="SY17">
        <f>IFERROR(__xludf.DUMMYFUNCTION("""COMPUTED_VALUE"""),0.0)</f>
        <v>0</v>
      </c>
      <c r="SZ17">
        <f>IFERROR(__xludf.DUMMYFUNCTION("""COMPUTED_VALUE"""),0.0)</f>
        <v>0</v>
      </c>
      <c r="TA17">
        <f>IFERROR(__xludf.DUMMYFUNCTION("""COMPUTED_VALUE"""),0.0)</f>
        <v>0</v>
      </c>
      <c r="TB17">
        <f>IFERROR(__xludf.DUMMYFUNCTION("""COMPUTED_VALUE"""),0.0)</f>
        <v>0</v>
      </c>
      <c r="TC17">
        <f>IFERROR(__xludf.DUMMYFUNCTION("""COMPUTED_VALUE"""),0.0)</f>
        <v>0</v>
      </c>
    </row>
    <row r="18">
      <c r="A18">
        <f>IFERROR(__xludf.DUMMYFUNCTION("""COMPUTED_VALUE"""),17.0)</f>
        <v>17</v>
      </c>
      <c r="B18" t="str">
        <f>IFERROR(__xludf.DUMMYFUNCTION("""COMPUTED_VALUE"""),"dmil")</f>
        <v>dmil</v>
      </c>
      <c r="C18" t="str">
        <f>IFERROR(__xludf.DUMMYFUNCTION("""COMPUTED_VALUE"""),"David")</f>
        <v>David</v>
      </c>
      <c r="D18" t="str">
        <f>IFERROR(__xludf.DUMMYFUNCTION("""COMPUTED_VALUE"""),"Milinković")</f>
        <v>Milinković</v>
      </c>
      <c r="E18">
        <f>IFERROR(__xludf.DUMMYFUNCTION("""COMPUTED_VALUE"""),139.0)</f>
        <v>139</v>
      </c>
      <c r="F18" t="str">
        <f>IFERROR(__xludf.DUMMYFUNCTION("""COMPUTED_VALUE"""),"ODOBREN")</f>
        <v>ODOBREN</v>
      </c>
      <c r="G18" t="str">
        <f>IFERROR(__xludf.DUMMYFUNCTION("""COMPUTED_VALUE"""),"Šabac")</f>
        <v>Šabac</v>
      </c>
      <c r="H18" t="str">
        <f>IFERROR(__xludf.DUMMYFUNCTION("""COMPUTED_VALUE"""),"Šabačka gimnazija")</f>
        <v>Šabačka gimnazija</v>
      </c>
      <c r="I18" t="str">
        <f>IFERROR(__xludf.DUMMYFUNCTION("""COMPUTED_VALUE"""),"III")</f>
        <v>III</v>
      </c>
      <c r="J18" t="str">
        <f>IFERROR(__xludf.DUMMYFUNCTION("""COMPUTED_VALUE"""),"A")</f>
        <v>A</v>
      </c>
      <c r="K18" t="str">
        <f>IFERROR(__xludf.DUMMYFUNCTION("""COMPUTED_VALUE"""),"Goran Stanojević")</f>
        <v>Goran Stanojević</v>
      </c>
      <c r="L18" t="str">
        <f>IFERROR(__xludf.DUMMYFUNCTION("""COMPUTED_VALUE"""),"x")</f>
        <v>x</v>
      </c>
      <c r="M18" t="str">
        <f>IFERROR(__xludf.DUMMYFUNCTION("""COMPUTED_VALUE"""),"-")</f>
        <v>-</v>
      </c>
      <c r="N18">
        <f>IFERROR(__xludf.DUMMYFUNCTION("""COMPUTED_VALUE"""),13.0)</f>
        <v>13</v>
      </c>
      <c r="O18">
        <f>IFERROR(__xludf.DUMMYFUNCTION("""COMPUTED_VALUE"""),49.0)</f>
        <v>49</v>
      </c>
      <c r="P18" t="str">
        <f>IFERROR(__xludf.DUMMYFUNCTION("""COMPUTED_VALUE"""),"x")</f>
        <v>x</v>
      </c>
      <c r="Q18">
        <f>IFERROR(__xludf.DUMMYFUNCTION("""COMPUTED_VALUE"""),42.0)</f>
        <v>42</v>
      </c>
      <c r="R18">
        <f>IFERROR(__xludf.DUMMYFUNCTION("""COMPUTED_VALUE"""),35.0)</f>
        <v>35</v>
      </c>
      <c r="S18">
        <f>IFERROR(__xludf.DUMMYFUNCTION("""COMPUTED_VALUE"""),0.0)</f>
        <v>0</v>
      </c>
      <c r="T18" t="str">
        <f>IFERROR(__xludf.DUMMYFUNCTION("""COMPUTED_VALUE"""),"x")</f>
        <v>x</v>
      </c>
      <c r="U18" t="str">
        <f>IFERROR(__xludf.DUMMYFUNCTION("""COMPUTED_VALUE"""),"x")</f>
        <v>x</v>
      </c>
      <c r="V18" t="str">
        <f>IFERROR(__xludf.DUMMYFUNCTION("""COMPUTED_VALUE"""),"-")</f>
        <v>-</v>
      </c>
      <c r="W18" t="str">
        <f>IFERROR(__xludf.DUMMYFUNCTION("""COMPUTED_VALUE"""),"-")</f>
        <v>-</v>
      </c>
      <c r="X18" t="str">
        <f>IFERROR(__xludf.DUMMYFUNCTION("""COMPUTED_VALUE"""),"-")</f>
        <v>-</v>
      </c>
      <c r="Y18" t="str">
        <f>IFERROR(__xludf.DUMMYFUNCTION("""COMPUTED_VALUE"""),"-")</f>
        <v>-</v>
      </c>
      <c r="Z18" t="str">
        <f>IFERROR(__xludf.DUMMYFUNCTION("""COMPUTED_VALUE"""),"-")</f>
        <v>-</v>
      </c>
      <c r="AA18" t="str">
        <f>IFERROR(__xludf.DUMMYFUNCTION("""COMPUTED_VALUE"""),"-")</f>
        <v>-</v>
      </c>
      <c r="AB18" t="str">
        <f>IFERROR(__xludf.DUMMYFUNCTION("""COMPUTED_VALUE"""),"-")</f>
        <v>-</v>
      </c>
      <c r="AC18" t="str">
        <f>IFERROR(__xludf.DUMMYFUNCTION("""COMPUTED_VALUE"""),"-")</f>
        <v>-</v>
      </c>
      <c r="AD18" t="str">
        <f>IFERROR(__xludf.DUMMYFUNCTION("""COMPUTED_VALUE"""),"-")</f>
        <v>-</v>
      </c>
      <c r="AE18" t="str">
        <f>IFERROR(__xludf.DUMMYFUNCTION("""COMPUTED_VALUE"""),"-")</f>
        <v>-</v>
      </c>
      <c r="AF18" t="str">
        <f>IFERROR(__xludf.DUMMYFUNCTION("""COMPUTED_VALUE"""),"-")</f>
        <v>-</v>
      </c>
      <c r="AG18" t="str">
        <f>IFERROR(__xludf.DUMMYFUNCTION("""COMPUTED_VALUE"""),"-")</f>
        <v>-</v>
      </c>
      <c r="AH18" t="str">
        <f>IFERROR(__xludf.DUMMYFUNCTION("""COMPUTED_VALUE"""),"-")</f>
        <v>-</v>
      </c>
      <c r="AI18" t="str">
        <f>IFERROR(__xludf.DUMMYFUNCTION("""COMPUTED_VALUE"""),"-")</f>
        <v>-</v>
      </c>
      <c r="AJ18" t="str">
        <f>IFERROR(__xludf.DUMMYFUNCTION("""COMPUTED_VALUE"""),"-")</f>
        <v>-</v>
      </c>
      <c r="AK18" t="str">
        <f>IFERROR(__xludf.DUMMYFUNCTION("""COMPUTED_VALUE"""),"-")</f>
        <v>-</v>
      </c>
      <c r="AL18" t="str">
        <f>IFERROR(__xludf.DUMMYFUNCTION("""COMPUTED_VALUE"""),"-")</f>
        <v>-</v>
      </c>
      <c r="AM18" t="str">
        <f>IFERROR(__xludf.DUMMYFUNCTION("""COMPUTED_VALUE"""),"-")</f>
        <v>-</v>
      </c>
      <c r="AN18" t="str">
        <f>IFERROR(__xludf.DUMMYFUNCTION("""COMPUTED_VALUE"""),"-")</f>
        <v>-</v>
      </c>
      <c r="AO18" t="str">
        <f>IFERROR(__xludf.DUMMYFUNCTION("""COMPUTED_VALUE"""),"-")</f>
        <v>-</v>
      </c>
      <c r="AP18" t="str">
        <f>IFERROR(__xludf.DUMMYFUNCTION("""COMPUTED_VALUE"""),"x")</f>
        <v>x</v>
      </c>
      <c r="AQ18" t="str">
        <f>IFERROR(__xludf.DUMMYFUNCTION("""COMPUTED_VALUE"""),"OK")</f>
        <v>OK</v>
      </c>
      <c r="AR18" t="str">
        <f>IFERROR(__xludf.DUMMYFUNCTION("""COMPUTED_VALUE"""),"OK")</f>
        <v>OK</v>
      </c>
      <c r="AS18" t="str">
        <f>IFERROR(__xludf.DUMMYFUNCTION("""COMPUTED_VALUE"""),"OK")</f>
        <v>OK</v>
      </c>
      <c r="AT18" t="str">
        <f>IFERROR(__xludf.DUMMYFUNCTION("""COMPUTED_VALUE"""),"OK")</f>
        <v>OK</v>
      </c>
      <c r="AU18" t="str">
        <f>IFERROR(__xludf.DUMMYFUNCTION("""COMPUTED_VALUE"""),"OK")</f>
        <v>OK</v>
      </c>
      <c r="AV18" t="str">
        <f>IFERROR(__xludf.DUMMYFUNCTION("""COMPUTED_VALUE"""),"OK")</f>
        <v>OK</v>
      </c>
      <c r="AW18" t="str">
        <f>IFERROR(__xludf.DUMMYFUNCTION("""COMPUTED_VALUE"""),"OK")</f>
        <v>OK</v>
      </c>
      <c r="AX18" t="str">
        <f>IFERROR(__xludf.DUMMYFUNCTION("""COMPUTED_VALUE"""),"OK")</f>
        <v>OK</v>
      </c>
      <c r="AY18" t="str">
        <f>IFERROR(__xludf.DUMMYFUNCTION("""COMPUTED_VALUE"""),"WA")</f>
        <v>WA</v>
      </c>
      <c r="AZ18" t="str">
        <f>IFERROR(__xludf.DUMMYFUNCTION("""COMPUTED_VALUE"""),"WA")</f>
        <v>WA</v>
      </c>
      <c r="BA18" t="str">
        <f>IFERROR(__xludf.DUMMYFUNCTION("""COMPUTED_VALUE"""),"WA")</f>
        <v>WA</v>
      </c>
      <c r="BB18" t="str">
        <f>IFERROR(__xludf.DUMMYFUNCTION("""COMPUTED_VALUE"""),"WA")</f>
        <v>WA</v>
      </c>
      <c r="BC18" t="str">
        <f>IFERROR(__xludf.DUMMYFUNCTION("""COMPUTED_VALUE"""),"WA")</f>
        <v>WA</v>
      </c>
      <c r="BD18" t="str">
        <f>IFERROR(__xludf.DUMMYFUNCTION("""COMPUTED_VALUE"""),"WA")</f>
        <v>WA</v>
      </c>
      <c r="BE18" t="str">
        <f>IFERROR(__xludf.DUMMYFUNCTION("""COMPUTED_VALUE"""),"WA")</f>
        <v>WA</v>
      </c>
      <c r="BF18" t="str">
        <f>IFERROR(__xludf.DUMMYFUNCTION("""COMPUTED_VALUE"""),"WA")</f>
        <v>WA</v>
      </c>
      <c r="BG18" t="str">
        <f>IFERROR(__xludf.DUMMYFUNCTION("""COMPUTED_VALUE"""),"WA")</f>
        <v>WA</v>
      </c>
      <c r="BH18" t="str">
        <f>IFERROR(__xludf.DUMMYFUNCTION("""COMPUTED_VALUE"""),"WA")</f>
        <v>WA</v>
      </c>
      <c r="BI18" t="str">
        <f>IFERROR(__xludf.DUMMYFUNCTION("""COMPUTED_VALUE"""),"WA")</f>
        <v>WA</v>
      </c>
      <c r="BJ18" t="str">
        <f>IFERROR(__xludf.DUMMYFUNCTION("""COMPUTED_VALUE"""),"WA")</f>
        <v>WA</v>
      </c>
      <c r="BK18" t="str">
        <f>IFERROR(__xludf.DUMMYFUNCTION("""COMPUTED_VALUE"""),"WA")</f>
        <v>WA</v>
      </c>
      <c r="BL18" t="str">
        <f>IFERROR(__xludf.DUMMYFUNCTION("""COMPUTED_VALUE"""),"WA")</f>
        <v>WA</v>
      </c>
      <c r="BM18" t="str">
        <f>IFERROR(__xludf.DUMMYFUNCTION("""COMPUTED_VALUE"""),"WA")</f>
        <v>WA</v>
      </c>
      <c r="BN18" t="str">
        <f>IFERROR(__xludf.DUMMYFUNCTION("""COMPUTED_VALUE"""),"WA")</f>
        <v>WA</v>
      </c>
      <c r="BO18" t="str">
        <f>IFERROR(__xludf.DUMMYFUNCTION("""COMPUTED_VALUE"""),"WA")</f>
        <v>WA</v>
      </c>
      <c r="BP18" t="str">
        <f>IFERROR(__xludf.DUMMYFUNCTION("""COMPUTED_VALUE"""),"WA")</f>
        <v>WA</v>
      </c>
      <c r="BQ18" t="str">
        <f>IFERROR(__xludf.DUMMYFUNCTION("""COMPUTED_VALUE"""),"WA")</f>
        <v>WA</v>
      </c>
      <c r="BR18" t="str">
        <f>IFERROR(__xludf.DUMMYFUNCTION("""COMPUTED_VALUE"""),"WA")</f>
        <v>WA</v>
      </c>
      <c r="BS18" t="str">
        <f>IFERROR(__xludf.DUMMYFUNCTION("""COMPUTED_VALUE"""),"WA")</f>
        <v>WA</v>
      </c>
      <c r="BT18" t="str">
        <f>IFERROR(__xludf.DUMMYFUNCTION("""COMPUTED_VALUE"""),"WA")</f>
        <v>WA</v>
      </c>
      <c r="BU18" t="str">
        <f>IFERROR(__xludf.DUMMYFUNCTION("""COMPUTED_VALUE"""),"WA")</f>
        <v>WA</v>
      </c>
      <c r="BV18" t="str">
        <f>IFERROR(__xludf.DUMMYFUNCTION("""COMPUTED_VALUE"""),"WA")</f>
        <v>WA</v>
      </c>
      <c r="BW18" t="str">
        <f>IFERROR(__xludf.DUMMYFUNCTION("""COMPUTED_VALUE"""),"WA")</f>
        <v>WA</v>
      </c>
      <c r="BX18" t="str">
        <f>IFERROR(__xludf.DUMMYFUNCTION("""COMPUTED_VALUE"""),"WA")</f>
        <v>WA</v>
      </c>
      <c r="BY18" t="str">
        <f>IFERROR(__xludf.DUMMYFUNCTION("""COMPUTED_VALUE"""),"WA")</f>
        <v>WA</v>
      </c>
      <c r="BZ18" t="str">
        <f>IFERROR(__xludf.DUMMYFUNCTION("""COMPUTED_VALUE"""),"WA")</f>
        <v>WA</v>
      </c>
      <c r="CA18" t="str">
        <f>IFERROR(__xludf.DUMMYFUNCTION("""COMPUTED_VALUE"""),"WA")</f>
        <v>WA</v>
      </c>
      <c r="CB18" t="str">
        <f>IFERROR(__xludf.DUMMYFUNCTION("""COMPUTED_VALUE"""),"WA")</f>
        <v>WA</v>
      </c>
      <c r="CC18" t="str">
        <f>IFERROR(__xludf.DUMMYFUNCTION("""COMPUTED_VALUE"""),"WA")</f>
        <v>WA</v>
      </c>
      <c r="CD18" t="str">
        <f>IFERROR(__xludf.DUMMYFUNCTION("""COMPUTED_VALUE"""),"WA")</f>
        <v>WA</v>
      </c>
      <c r="CE18" t="str">
        <f>IFERROR(__xludf.DUMMYFUNCTION("""COMPUTED_VALUE"""),"WA")</f>
        <v>WA</v>
      </c>
      <c r="CF18" t="str">
        <f>IFERROR(__xludf.DUMMYFUNCTION("""COMPUTED_VALUE"""),"WA")</f>
        <v>WA</v>
      </c>
      <c r="CG18" t="str">
        <f>IFERROR(__xludf.DUMMYFUNCTION("""COMPUTED_VALUE"""),"WA")</f>
        <v>WA</v>
      </c>
      <c r="CH18" t="str">
        <f>IFERROR(__xludf.DUMMYFUNCTION("""COMPUTED_VALUE"""),"WA")</f>
        <v>WA</v>
      </c>
      <c r="CI18" t="str">
        <f>IFERROR(__xludf.DUMMYFUNCTION("""COMPUTED_VALUE"""),"WA")</f>
        <v>WA</v>
      </c>
      <c r="CJ18" t="str">
        <f>IFERROR(__xludf.DUMMYFUNCTION("""COMPUTED_VALUE"""),"WA")</f>
        <v>WA</v>
      </c>
      <c r="CK18" t="str">
        <f>IFERROR(__xludf.DUMMYFUNCTION("""COMPUTED_VALUE"""),"WA")</f>
        <v>WA</v>
      </c>
      <c r="CL18" t="str">
        <f>IFERROR(__xludf.DUMMYFUNCTION("""COMPUTED_VALUE"""),"WA")</f>
        <v>WA</v>
      </c>
      <c r="CM18" t="str">
        <f>IFERROR(__xludf.DUMMYFUNCTION("""COMPUTED_VALUE"""),"WA")</f>
        <v>WA</v>
      </c>
      <c r="CN18" t="str">
        <f>IFERROR(__xludf.DUMMYFUNCTION("""COMPUTED_VALUE"""),"TLE")</f>
        <v>TLE</v>
      </c>
      <c r="CO18" t="str">
        <f>IFERROR(__xludf.DUMMYFUNCTION("""COMPUTED_VALUE"""),"TLE")</f>
        <v>TLE</v>
      </c>
      <c r="CP18" t="str">
        <f>IFERROR(__xludf.DUMMYFUNCTION("""COMPUTED_VALUE"""),"TLE")</f>
        <v>TLE</v>
      </c>
      <c r="CQ18" t="str">
        <f>IFERROR(__xludf.DUMMYFUNCTION("""COMPUTED_VALUE"""),"TLE")</f>
        <v>TLE</v>
      </c>
      <c r="CR18" t="str">
        <f>IFERROR(__xludf.DUMMYFUNCTION("""COMPUTED_VALUE"""),"TLE")</f>
        <v>TLE</v>
      </c>
      <c r="CS18" t="str">
        <f>IFERROR(__xludf.DUMMYFUNCTION("""COMPUTED_VALUE"""),"TLE")</f>
        <v>TLE</v>
      </c>
      <c r="CT18" t="str">
        <f>IFERROR(__xludf.DUMMYFUNCTION("""COMPUTED_VALUE"""),"TLE")</f>
        <v>TLE</v>
      </c>
      <c r="CU18" t="str">
        <f>IFERROR(__xludf.DUMMYFUNCTION("""COMPUTED_VALUE"""),"TLE")</f>
        <v>TLE</v>
      </c>
      <c r="CV18" t="str">
        <f>IFERROR(__xludf.DUMMYFUNCTION("""COMPUTED_VALUE"""),"TLE")</f>
        <v>TLE</v>
      </c>
      <c r="CW18" t="str">
        <f>IFERROR(__xludf.DUMMYFUNCTION("""COMPUTED_VALUE"""),"TLE")</f>
        <v>TLE</v>
      </c>
      <c r="CX18" t="str">
        <f>IFERROR(__xludf.DUMMYFUNCTION("""COMPUTED_VALUE"""),"TLE")</f>
        <v>TLE</v>
      </c>
      <c r="CY18" t="str">
        <f>IFERROR(__xludf.DUMMYFUNCTION("""COMPUTED_VALUE"""),"TLE")</f>
        <v>TLE</v>
      </c>
      <c r="CZ18" t="str">
        <f>IFERROR(__xludf.DUMMYFUNCTION("""COMPUTED_VALUE"""),"x")</f>
        <v>x</v>
      </c>
      <c r="DA18" t="str">
        <f>IFERROR(__xludf.DUMMYFUNCTION("""COMPUTED_VALUE"""),"OK")</f>
        <v>OK</v>
      </c>
      <c r="DB18" t="str">
        <f>IFERROR(__xludf.DUMMYFUNCTION("""COMPUTED_VALUE"""),"OK")</f>
        <v>OK</v>
      </c>
      <c r="DC18" t="str">
        <f>IFERROR(__xludf.DUMMYFUNCTION("""COMPUTED_VALUE"""),"OK")</f>
        <v>OK</v>
      </c>
      <c r="DD18" t="str">
        <f>IFERROR(__xludf.DUMMYFUNCTION("""COMPUTED_VALUE"""),"OK")</f>
        <v>OK</v>
      </c>
      <c r="DE18" t="str">
        <f>IFERROR(__xludf.DUMMYFUNCTION("""COMPUTED_VALUE"""),"OK")</f>
        <v>OK</v>
      </c>
      <c r="DF18" t="str">
        <f>IFERROR(__xludf.DUMMYFUNCTION("""COMPUTED_VALUE"""),"OK")</f>
        <v>OK</v>
      </c>
      <c r="DG18" t="str">
        <f>IFERROR(__xludf.DUMMYFUNCTION("""COMPUTED_VALUE"""),"OK")</f>
        <v>OK</v>
      </c>
      <c r="DH18" t="str">
        <f>IFERROR(__xludf.DUMMYFUNCTION("""COMPUTED_VALUE"""),"OK")</f>
        <v>OK</v>
      </c>
      <c r="DI18" t="str">
        <f>IFERROR(__xludf.DUMMYFUNCTION("""COMPUTED_VALUE"""),"OK")</f>
        <v>OK</v>
      </c>
      <c r="DJ18" t="str">
        <f>IFERROR(__xludf.DUMMYFUNCTION("""COMPUTED_VALUE"""),"OK")</f>
        <v>OK</v>
      </c>
      <c r="DK18" t="str">
        <f>IFERROR(__xludf.DUMMYFUNCTION("""COMPUTED_VALUE"""),"OK")</f>
        <v>OK</v>
      </c>
      <c r="DL18" t="str">
        <f>IFERROR(__xludf.DUMMYFUNCTION("""COMPUTED_VALUE"""),"OK")</f>
        <v>OK</v>
      </c>
      <c r="DM18" t="str">
        <f>IFERROR(__xludf.DUMMYFUNCTION("""COMPUTED_VALUE"""),"OK")</f>
        <v>OK</v>
      </c>
      <c r="DN18" t="str">
        <f>IFERROR(__xludf.DUMMYFUNCTION("""COMPUTED_VALUE"""),"OK")</f>
        <v>OK</v>
      </c>
      <c r="DO18" t="str">
        <f>IFERROR(__xludf.DUMMYFUNCTION("""COMPUTED_VALUE"""),"OK")</f>
        <v>OK</v>
      </c>
      <c r="DP18" t="str">
        <f>IFERROR(__xludf.DUMMYFUNCTION("""COMPUTED_VALUE"""),"OK")</f>
        <v>OK</v>
      </c>
      <c r="DQ18" t="str">
        <f>IFERROR(__xludf.DUMMYFUNCTION("""COMPUTED_VALUE"""),"OK")</f>
        <v>OK</v>
      </c>
      <c r="DR18" t="str">
        <f>IFERROR(__xludf.DUMMYFUNCTION("""COMPUTED_VALUE"""),"OK")</f>
        <v>OK</v>
      </c>
      <c r="DS18" t="str">
        <f>IFERROR(__xludf.DUMMYFUNCTION("""COMPUTED_VALUE"""),"OK")</f>
        <v>OK</v>
      </c>
      <c r="DT18" t="str">
        <f>IFERROR(__xludf.DUMMYFUNCTION("""COMPUTED_VALUE"""),"OK")</f>
        <v>OK</v>
      </c>
      <c r="DU18" t="str">
        <f>IFERROR(__xludf.DUMMYFUNCTION("""COMPUTED_VALUE"""),"OK")</f>
        <v>OK</v>
      </c>
      <c r="DV18" t="str">
        <f>IFERROR(__xludf.DUMMYFUNCTION("""COMPUTED_VALUE"""),"OK")</f>
        <v>OK</v>
      </c>
      <c r="DW18" t="str">
        <f>IFERROR(__xludf.DUMMYFUNCTION("""COMPUTED_VALUE"""),"OK")</f>
        <v>OK</v>
      </c>
      <c r="DX18" t="str">
        <f>IFERROR(__xludf.DUMMYFUNCTION("""COMPUTED_VALUE"""),"OK")</f>
        <v>OK</v>
      </c>
      <c r="DY18" t="str">
        <f>IFERROR(__xludf.DUMMYFUNCTION("""COMPUTED_VALUE"""),"OK")</f>
        <v>OK</v>
      </c>
      <c r="DZ18" t="str">
        <f>IFERROR(__xludf.DUMMYFUNCTION("""COMPUTED_VALUE"""),"OK")</f>
        <v>OK</v>
      </c>
      <c r="EA18" t="str">
        <f>IFERROR(__xludf.DUMMYFUNCTION("""COMPUTED_VALUE"""),"OK")</f>
        <v>OK</v>
      </c>
      <c r="EB18" t="str">
        <f>IFERROR(__xludf.DUMMYFUNCTION("""COMPUTED_VALUE"""),"OK")</f>
        <v>OK</v>
      </c>
      <c r="EC18" t="str">
        <f>IFERROR(__xludf.DUMMYFUNCTION("""COMPUTED_VALUE"""),"OK")</f>
        <v>OK</v>
      </c>
      <c r="ED18" t="str">
        <f>IFERROR(__xludf.DUMMYFUNCTION("""COMPUTED_VALUE"""),"OK")</f>
        <v>OK</v>
      </c>
      <c r="EE18" t="str">
        <f>IFERROR(__xludf.DUMMYFUNCTION("""COMPUTED_VALUE"""),"OK")</f>
        <v>OK</v>
      </c>
      <c r="EF18" t="str">
        <f>IFERROR(__xludf.DUMMYFUNCTION("""COMPUTED_VALUE"""),"OK")</f>
        <v>OK</v>
      </c>
      <c r="EG18" t="str">
        <f>IFERROR(__xludf.DUMMYFUNCTION("""COMPUTED_VALUE"""),"OK")</f>
        <v>OK</v>
      </c>
      <c r="EH18" t="str">
        <f>IFERROR(__xludf.DUMMYFUNCTION("""COMPUTED_VALUE"""),"OK")</f>
        <v>OK</v>
      </c>
      <c r="EI18" t="str">
        <f>IFERROR(__xludf.DUMMYFUNCTION("""COMPUTED_VALUE"""),"OK")</f>
        <v>OK</v>
      </c>
      <c r="EJ18" t="str">
        <f>IFERROR(__xludf.DUMMYFUNCTION("""COMPUTED_VALUE"""),"WA")</f>
        <v>WA</v>
      </c>
      <c r="EK18" t="str">
        <f>IFERROR(__xludf.DUMMYFUNCTION("""COMPUTED_VALUE"""),"OK")</f>
        <v>OK</v>
      </c>
      <c r="EL18" t="str">
        <f>IFERROR(__xludf.DUMMYFUNCTION("""COMPUTED_VALUE"""),"OK")</f>
        <v>OK</v>
      </c>
      <c r="EM18" t="str">
        <f>IFERROR(__xludf.DUMMYFUNCTION("""COMPUTED_VALUE"""),"TLE")</f>
        <v>TLE</v>
      </c>
      <c r="EN18" t="str">
        <f>IFERROR(__xludf.DUMMYFUNCTION("""COMPUTED_VALUE"""),"TLE")</f>
        <v>TLE</v>
      </c>
      <c r="EO18" t="str">
        <f>IFERROR(__xludf.DUMMYFUNCTION("""COMPUTED_VALUE"""),"OK")</f>
        <v>OK</v>
      </c>
      <c r="EP18" t="str">
        <f>IFERROR(__xludf.DUMMYFUNCTION("""COMPUTED_VALUE"""),"OK")</f>
        <v>OK</v>
      </c>
      <c r="EQ18" t="str">
        <f>IFERROR(__xludf.DUMMYFUNCTION("""COMPUTED_VALUE"""),"OK")</f>
        <v>OK</v>
      </c>
      <c r="ER18" t="str">
        <f>IFERROR(__xludf.DUMMYFUNCTION("""COMPUTED_VALUE"""),"WA")</f>
        <v>WA</v>
      </c>
      <c r="ES18" t="str">
        <f>IFERROR(__xludf.DUMMYFUNCTION("""COMPUTED_VALUE"""),"TLE")</f>
        <v>TLE</v>
      </c>
      <c r="ET18" t="str">
        <f>IFERROR(__xludf.DUMMYFUNCTION("""COMPUTED_VALUE"""),"TLE")</f>
        <v>TLE</v>
      </c>
      <c r="EU18" t="str">
        <f>IFERROR(__xludf.DUMMYFUNCTION("""COMPUTED_VALUE"""),"OK")</f>
        <v>OK</v>
      </c>
      <c r="EV18" t="str">
        <f>IFERROR(__xludf.DUMMYFUNCTION("""COMPUTED_VALUE"""),"OK")</f>
        <v>OK</v>
      </c>
      <c r="EW18" t="str">
        <f>IFERROR(__xludf.DUMMYFUNCTION("""COMPUTED_VALUE"""),"WA")</f>
        <v>WA</v>
      </c>
      <c r="EX18" t="str">
        <f>IFERROR(__xludf.DUMMYFUNCTION("""COMPUTED_VALUE"""),"TLE")</f>
        <v>TLE</v>
      </c>
      <c r="EY18" t="str">
        <f>IFERROR(__xludf.DUMMYFUNCTION("""COMPUTED_VALUE"""),"WA")</f>
        <v>WA</v>
      </c>
      <c r="EZ18" t="str">
        <f>IFERROR(__xludf.DUMMYFUNCTION("""COMPUTED_VALUE"""),"OK")</f>
        <v>OK</v>
      </c>
      <c r="FA18" t="str">
        <f>IFERROR(__xludf.DUMMYFUNCTION("""COMPUTED_VALUE"""),"TLE")</f>
        <v>TLE</v>
      </c>
      <c r="FB18" t="str">
        <f>IFERROR(__xludf.DUMMYFUNCTION("""COMPUTED_VALUE"""),"OK")</f>
        <v>OK</v>
      </c>
      <c r="FC18" t="str">
        <f>IFERROR(__xludf.DUMMYFUNCTION("""COMPUTED_VALUE"""),"OK")</f>
        <v>OK</v>
      </c>
      <c r="FD18" t="str">
        <f>IFERROR(__xludf.DUMMYFUNCTION("""COMPUTED_VALUE"""),"TLE")</f>
        <v>TLE</v>
      </c>
      <c r="FE18" t="str">
        <f>IFERROR(__xludf.DUMMYFUNCTION("""COMPUTED_VALUE"""),"TLE")</f>
        <v>TLE</v>
      </c>
      <c r="FF18" t="str">
        <f>IFERROR(__xludf.DUMMYFUNCTION("""COMPUTED_VALUE"""),"TLE")</f>
        <v>TLE</v>
      </c>
      <c r="FG18" t="str">
        <f>IFERROR(__xludf.DUMMYFUNCTION("""COMPUTED_VALUE"""),"x")</f>
        <v>x</v>
      </c>
      <c r="FH18" t="str">
        <f>IFERROR(__xludf.DUMMYFUNCTION("""COMPUTED_VALUE"""),"OK")</f>
        <v>OK</v>
      </c>
      <c r="FI18" t="str">
        <f>IFERROR(__xludf.DUMMYFUNCTION("""COMPUTED_VALUE"""),"OK")</f>
        <v>OK</v>
      </c>
      <c r="FJ18" t="str">
        <f>IFERROR(__xludf.DUMMYFUNCTION("""COMPUTED_VALUE"""),"OK")</f>
        <v>OK</v>
      </c>
      <c r="FK18" t="str">
        <f>IFERROR(__xludf.DUMMYFUNCTION("""COMPUTED_VALUE"""),"OK")</f>
        <v>OK</v>
      </c>
      <c r="FL18" t="str">
        <f>IFERROR(__xludf.DUMMYFUNCTION("""COMPUTED_VALUE"""),"x")</f>
        <v>x</v>
      </c>
      <c r="FM18" t="str">
        <f>IFERROR(__xludf.DUMMYFUNCTION("""COMPUTED_VALUE"""),"OK")</f>
        <v>OK</v>
      </c>
      <c r="FN18" t="str">
        <f>IFERROR(__xludf.DUMMYFUNCTION("""COMPUTED_VALUE"""),"OK")</f>
        <v>OK</v>
      </c>
      <c r="FO18" t="str">
        <f>IFERROR(__xludf.DUMMYFUNCTION("""COMPUTED_VALUE"""),"OK")</f>
        <v>OK</v>
      </c>
      <c r="FP18" t="str">
        <f>IFERROR(__xludf.DUMMYFUNCTION("""COMPUTED_VALUE"""),"OK")</f>
        <v>OK</v>
      </c>
      <c r="FQ18" t="str">
        <f>IFERROR(__xludf.DUMMYFUNCTION("""COMPUTED_VALUE"""),"OK")</f>
        <v>OK</v>
      </c>
      <c r="FR18" t="str">
        <f>IFERROR(__xludf.DUMMYFUNCTION("""COMPUTED_VALUE"""),"OK")</f>
        <v>OK</v>
      </c>
      <c r="FS18" t="str">
        <f>IFERROR(__xludf.DUMMYFUNCTION("""COMPUTED_VALUE"""),"OK")</f>
        <v>OK</v>
      </c>
      <c r="FT18" t="str">
        <f>IFERROR(__xludf.DUMMYFUNCTION("""COMPUTED_VALUE"""),"OK")</f>
        <v>OK</v>
      </c>
      <c r="FU18" t="str">
        <f>IFERROR(__xludf.DUMMYFUNCTION("""COMPUTED_VALUE"""),"OK")</f>
        <v>OK</v>
      </c>
      <c r="FV18" t="str">
        <f>IFERROR(__xludf.DUMMYFUNCTION("""COMPUTED_VALUE"""),"OK")</f>
        <v>OK</v>
      </c>
      <c r="FW18" t="str">
        <f>IFERROR(__xludf.DUMMYFUNCTION("""COMPUTED_VALUE"""),"OK")</f>
        <v>OK</v>
      </c>
      <c r="FX18" t="str">
        <f>IFERROR(__xludf.DUMMYFUNCTION("""COMPUTED_VALUE"""),"OK")</f>
        <v>OK</v>
      </c>
      <c r="FY18" t="str">
        <f>IFERROR(__xludf.DUMMYFUNCTION("""COMPUTED_VALUE"""),"OK")</f>
        <v>OK</v>
      </c>
      <c r="FZ18" t="str">
        <f>IFERROR(__xludf.DUMMYFUNCTION("""COMPUTED_VALUE"""),"OK")</f>
        <v>OK</v>
      </c>
      <c r="GA18" t="str">
        <f>IFERROR(__xludf.DUMMYFUNCTION("""COMPUTED_VALUE"""),"OK")</f>
        <v>OK</v>
      </c>
      <c r="GB18" t="str">
        <f>IFERROR(__xludf.DUMMYFUNCTION("""COMPUTED_VALUE"""),"OK")</f>
        <v>OK</v>
      </c>
      <c r="GC18" t="str">
        <f>IFERROR(__xludf.DUMMYFUNCTION("""COMPUTED_VALUE"""),"OK")</f>
        <v>OK</v>
      </c>
      <c r="GD18" t="str">
        <f>IFERROR(__xludf.DUMMYFUNCTION("""COMPUTED_VALUE"""),"OK")</f>
        <v>OK</v>
      </c>
      <c r="GE18" t="str">
        <f>IFERROR(__xludf.DUMMYFUNCTION("""COMPUTED_VALUE"""),"OK")</f>
        <v>OK</v>
      </c>
      <c r="GF18" t="str">
        <f>IFERROR(__xludf.DUMMYFUNCTION("""COMPUTED_VALUE"""),"OK")</f>
        <v>OK</v>
      </c>
      <c r="GG18" t="str">
        <f>IFERROR(__xludf.DUMMYFUNCTION("""COMPUTED_VALUE"""),"OK")</f>
        <v>OK</v>
      </c>
      <c r="GH18" t="str">
        <f>IFERROR(__xludf.DUMMYFUNCTION("""COMPUTED_VALUE"""),"OK")</f>
        <v>OK</v>
      </c>
      <c r="GI18" t="str">
        <f>IFERROR(__xludf.DUMMYFUNCTION("""COMPUTED_VALUE"""),"OK")</f>
        <v>OK</v>
      </c>
      <c r="GJ18" t="str">
        <f>IFERROR(__xludf.DUMMYFUNCTION("""COMPUTED_VALUE"""),"OK")</f>
        <v>OK</v>
      </c>
      <c r="GK18" t="str">
        <f>IFERROR(__xludf.DUMMYFUNCTION("""COMPUTED_VALUE"""),"OK")</f>
        <v>OK</v>
      </c>
      <c r="GL18" t="str">
        <f>IFERROR(__xludf.DUMMYFUNCTION("""COMPUTED_VALUE"""),"OK")</f>
        <v>OK</v>
      </c>
      <c r="GM18" t="str">
        <f>IFERROR(__xludf.DUMMYFUNCTION("""COMPUTED_VALUE"""),"OK")</f>
        <v>OK</v>
      </c>
      <c r="GN18" t="str">
        <f>IFERROR(__xludf.DUMMYFUNCTION("""COMPUTED_VALUE"""),"OK")</f>
        <v>OK</v>
      </c>
      <c r="GO18" t="str">
        <f>IFERROR(__xludf.DUMMYFUNCTION("""COMPUTED_VALUE"""),"OK")</f>
        <v>OK</v>
      </c>
      <c r="GP18" t="str">
        <f>IFERROR(__xludf.DUMMYFUNCTION("""COMPUTED_VALUE"""),"OK")</f>
        <v>OK</v>
      </c>
      <c r="GQ18" t="str">
        <f>IFERROR(__xludf.DUMMYFUNCTION("""COMPUTED_VALUE"""),"OK")</f>
        <v>OK</v>
      </c>
      <c r="GR18" t="str">
        <f>IFERROR(__xludf.DUMMYFUNCTION("""COMPUTED_VALUE"""),"OK")</f>
        <v>OK</v>
      </c>
      <c r="GS18" t="str">
        <f>IFERROR(__xludf.DUMMYFUNCTION("""COMPUTED_VALUE"""),"OK")</f>
        <v>OK</v>
      </c>
      <c r="GT18" t="str">
        <f>IFERROR(__xludf.DUMMYFUNCTION("""COMPUTED_VALUE"""),"TLE")</f>
        <v>TLE</v>
      </c>
      <c r="GU18" t="str">
        <f>IFERROR(__xludf.DUMMYFUNCTION("""COMPUTED_VALUE"""),"TLE")</f>
        <v>TLE</v>
      </c>
      <c r="GV18" t="str">
        <f>IFERROR(__xludf.DUMMYFUNCTION("""COMPUTED_VALUE"""),"TLE")</f>
        <v>TLE</v>
      </c>
      <c r="GW18" t="str">
        <f>IFERROR(__xludf.DUMMYFUNCTION("""COMPUTED_VALUE"""),"TLE")</f>
        <v>TLE</v>
      </c>
      <c r="GX18" t="str">
        <f>IFERROR(__xludf.DUMMYFUNCTION("""COMPUTED_VALUE"""),"TLE")</f>
        <v>TLE</v>
      </c>
      <c r="GY18" t="str">
        <f>IFERROR(__xludf.DUMMYFUNCTION("""COMPUTED_VALUE"""),"TLE")</f>
        <v>TLE</v>
      </c>
      <c r="GZ18" t="str">
        <f>IFERROR(__xludf.DUMMYFUNCTION("""COMPUTED_VALUE"""),"TLE")</f>
        <v>TLE</v>
      </c>
      <c r="HA18" t="str">
        <f>IFERROR(__xludf.DUMMYFUNCTION("""COMPUTED_VALUE"""),"TLE")</f>
        <v>TLE</v>
      </c>
      <c r="HB18" t="str">
        <f>IFERROR(__xludf.DUMMYFUNCTION("""COMPUTED_VALUE"""),"TLE")</f>
        <v>TLE</v>
      </c>
      <c r="HC18" t="str">
        <f>IFERROR(__xludf.DUMMYFUNCTION("""COMPUTED_VALUE"""),"TLE")</f>
        <v>TLE</v>
      </c>
      <c r="HD18" t="str">
        <f>IFERROR(__xludf.DUMMYFUNCTION("""COMPUTED_VALUE"""),"TLE")</f>
        <v>TLE</v>
      </c>
      <c r="HE18" t="str">
        <f>IFERROR(__xludf.DUMMYFUNCTION("""COMPUTED_VALUE"""),"TLE")</f>
        <v>TLE</v>
      </c>
      <c r="HF18" t="str">
        <f>IFERROR(__xludf.DUMMYFUNCTION("""COMPUTED_VALUE"""),"TLE")</f>
        <v>TLE</v>
      </c>
      <c r="HG18" t="str">
        <f>IFERROR(__xludf.DUMMYFUNCTION("""COMPUTED_VALUE"""),"TLE")</f>
        <v>TLE</v>
      </c>
      <c r="HH18" t="str">
        <f>IFERROR(__xludf.DUMMYFUNCTION("""COMPUTED_VALUE"""),"TLE")</f>
        <v>TLE</v>
      </c>
      <c r="HI18" t="str">
        <f>IFERROR(__xludf.DUMMYFUNCTION("""COMPUTED_VALUE"""),"TLE")</f>
        <v>TLE</v>
      </c>
      <c r="HJ18" t="str">
        <f>IFERROR(__xludf.DUMMYFUNCTION("""COMPUTED_VALUE"""),"TLE")</f>
        <v>TLE</v>
      </c>
      <c r="HK18" t="str">
        <f>IFERROR(__xludf.DUMMYFUNCTION("""COMPUTED_VALUE"""),"TLE")</f>
        <v>TLE</v>
      </c>
      <c r="HL18" t="str">
        <f>IFERROR(__xludf.DUMMYFUNCTION("""COMPUTED_VALUE"""),"TLE")</f>
        <v>TLE</v>
      </c>
      <c r="HM18" t="str">
        <f>IFERROR(__xludf.DUMMYFUNCTION("""COMPUTED_VALUE"""),"TLE")</f>
        <v>TLE</v>
      </c>
      <c r="HN18" t="str">
        <f>IFERROR(__xludf.DUMMYFUNCTION("""COMPUTED_VALUE"""),"TLE")</f>
        <v>TLE</v>
      </c>
      <c r="HO18" t="str">
        <f>IFERROR(__xludf.DUMMYFUNCTION("""COMPUTED_VALUE"""),"TLE")</f>
        <v>TLE</v>
      </c>
      <c r="HP18" t="str">
        <f>IFERROR(__xludf.DUMMYFUNCTION("""COMPUTED_VALUE"""),"TLE")</f>
        <v>TLE</v>
      </c>
      <c r="HQ18" t="str">
        <f>IFERROR(__xludf.DUMMYFUNCTION("""COMPUTED_VALUE"""),"TLE")</f>
        <v>TLE</v>
      </c>
      <c r="HR18" t="str">
        <f>IFERROR(__xludf.DUMMYFUNCTION("""COMPUTED_VALUE"""),"x")</f>
        <v>x</v>
      </c>
      <c r="HS18" t="str">
        <f>IFERROR(__xludf.DUMMYFUNCTION("""COMPUTED_VALUE"""),"OK")</f>
        <v>OK</v>
      </c>
      <c r="HT18" t="str">
        <f>IFERROR(__xludf.DUMMYFUNCTION("""COMPUTED_VALUE"""),"WA")</f>
        <v>WA</v>
      </c>
      <c r="HU18" t="str">
        <f>IFERROR(__xludf.DUMMYFUNCTION("""COMPUTED_VALUE"""),"WA")</f>
        <v>WA</v>
      </c>
      <c r="HV18" t="str">
        <f>IFERROR(__xludf.DUMMYFUNCTION("""COMPUTED_VALUE"""),"WA")</f>
        <v>WA</v>
      </c>
      <c r="HW18" t="str">
        <f>IFERROR(__xludf.DUMMYFUNCTION("""COMPUTED_VALUE"""),"WA")</f>
        <v>WA</v>
      </c>
      <c r="HX18" t="str">
        <f>IFERROR(__xludf.DUMMYFUNCTION("""COMPUTED_VALUE"""),"WA")</f>
        <v>WA</v>
      </c>
      <c r="HY18" t="str">
        <f>IFERROR(__xludf.DUMMYFUNCTION("""COMPUTED_VALUE"""),"WA")</f>
        <v>WA</v>
      </c>
      <c r="HZ18" t="str">
        <f>IFERROR(__xludf.DUMMYFUNCTION("""COMPUTED_VALUE"""),"WA")</f>
        <v>WA</v>
      </c>
      <c r="IA18" t="str">
        <f>IFERROR(__xludf.DUMMYFUNCTION("""COMPUTED_VALUE"""),"WA")</f>
        <v>WA</v>
      </c>
      <c r="IB18" t="str">
        <f>IFERROR(__xludf.DUMMYFUNCTION("""COMPUTED_VALUE"""),"TLE")</f>
        <v>TLE</v>
      </c>
      <c r="IC18" t="str">
        <f>IFERROR(__xludf.DUMMYFUNCTION("""COMPUTED_VALUE"""),"TLE")</f>
        <v>TLE</v>
      </c>
      <c r="ID18" t="str">
        <f>IFERROR(__xludf.DUMMYFUNCTION("""COMPUTED_VALUE"""),"TLE")</f>
        <v>TLE</v>
      </c>
      <c r="IE18" t="str">
        <f>IFERROR(__xludf.DUMMYFUNCTION("""COMPUTED_VALUE"""),"TLE")</f>
        <v>TLE</v>
      </c>
      <c r="IF18" t="str">
        <f>IFERROR(__xludf.DUMMYFUNCTION("""COMPUTED_VALUE"""),"TLE")</f>
        <v>TLE</v>
      </c>
      <c r="IG18" t="str">
        <f>IFERROR(__xludf.DUMMYFUNCTION("""COMPUTED_VALUE"""),"TLE")</f>
        <v>TLE</v>
      </c>
      <c r="IH18" t="str">
        <f>IFERROR(__xludf.DUMMYFUNCTION("""COMPUTED_VALUE"""),"TLE")</f>
        <v>TLE</v>
      </c>
      <c r="II18" t="str">
        <f>IFERROR(__xludf.DUMMYFUNCTION("""COMPUTED_VALUE"""),"TLE")</f>
        <v>TLE</v>
      </c>
      <c r="IJ18" t="str">
        <f>IFERROR(__xludf.DUMMYFUNCTION("""COMPUTED_VALUE"""),"TLE")</f>
        <v>TLE</v>
      </c>
      <c r="IK18" t="str">
        <f>IFERROR(__xludf.DUMMYFUNCTION("""COMPUTED_VALUE"""),"TLE")</f>
        <v>TLE</v>
      </c>
      <c r="IL18" t="str">
        <f>IFERROR(__xludf.DUMMYFUNCTION("""COMPUTED_VALUE"""),"TLE")</f>
        <v>TLE</v>
      </c>
      <c r="IM18" t="str">
        <f>IFERROR(__xludf.DUMMYFUNCTION("""COMPUTED_VALUE"""),"TLE")</f>
        <v>TLE</v>
      </c>
      <c r="IN18" t="str">
        <f>IFERROR(__xludf.DUMMYFUNCTION("""COMPUTED_VALUE"""),"TLE")</f>
        <v>TLE</v>
      </c>
      <c r="IO18" t="str">
        <f>IFERROR(__xludf.DUMMYFUNCTION("""COMPUTED_VALUE"""),"TLE")</f>
        <v>TLE</v>
      </c>
      <c r="IP18" t="str">
        <f>IFERROR(__xludf.DUMMYFUNCTION("""COMPUTED_VALUE"""),"TLE")</f>
        <v>TLE</v>
      </c>
      <c r="IQ18" t="str">
        <f>IFERROR(__xludf.DUMMYFUNCTION("""COMPUTED_VALUE"""),"TLE")</f>
        <v>TLE</v>
      </c>
      <c r="IR18" t="str">
        <f>IFERROR(__xludf.DUMMYFUNCTION("""COMPUTED_VALUE"""),"TLE")</f>
        <v>TLE</v>
      </c>
      <c r="IS18" t="str">
        <f>IFERROR(__xludf.DUMMYFUNCTION("""COMPUTED_VALUE"""),"TLE")</f>
        <v>TLE</v>
      </c>
      <c r="IT18" t="str">
        <f>IFERROR(__xludf.DUMMYFUNCTION("""COMPUTED_VALUE"""),"TLE")</f>
        <v>TLE</v>
      </c>
      <c r="IU18" t="str">
        <f>IFERROR(__xludf.DUMMYFUNCTION("""COMPUTED_VALUE"""),"TLE")</f>
        <v>TLE</v>
      </c>
      <c r="IV18" t="str">
        <f>IFERROR(__xludf.DUMMYFUNCTION("""COMPUTED_VALUE"""),"TLE")</f>
        <v>TLE</v>
      </c>
      <c r="IW18" t="str">
        <f>IFERROR(__xludf.DUMMYFUNCTION("""COMPUTED_VALUE"""),"TLE")</f>
        <v>TLE</v>
      </c>
      <c r="IX18" t="str">
        <f>IFERROR(__xludf.DUMMYFUNCTION("""COMPUTED_VALUE"""),"TLE")</f>
        <v>TLE</v>
      </c>
      <c r="IY18" t="str">
        <f>IFERROR(__xludf.DUMMYFUNCTION("""COMPUTED_VALUE"""),"TLE")</f>
        <v>TLE</v>
      </c>
      <c r="IZ18" t="str">
        <f>IFERROR(__xludf.DUMMYFUNCTION("""COMPUTED_VALUE"""),"TLE")</f>
        <v>TLE</v>
      </c>
      <c r="JA18" t="str">
        <f>IFERROR(__xludf.DUMMYFUNCTION("""COMPUTED_VALUE"""),"TLE")</f>
        <v>TLE</v>
      </c>
      <c r="JB18" t="str">
        <f>IFERROR(__xludf.DUMMYFUNCTION("""COMPUTED_VALUE"""),"TLE")</f>
        <v>TLE</v>
      </c>
      <c r="JC18" t="str">
        <f>IFERROR(__xludf.DUMMYFUNCTION("""COMPUTED_VALUE"""),"TLE")</f>
        <v>TLE</v>
      </c>
      <c r="JD18" t="str">
        <f>IFERROR(__xludf.DUMMYFUNCTION("""COMPUTED_VALUE"""),"TLE")</f>
        <v>TLE</v>
      </c>
      <c r="JE18" t="str">
        <f>IFERROR(__xludf.DUMMYFUNCTION("""COMPUTED_VALUE"""),"TLE")</f>
        <v>TLE</v>
      </c>
      <c r="JF18" t="str">
        <f>IFERROR(__xludf.DUMMYFUNCTION("""COMPUTED_VALUE"""),"TLE")</f>
        <v>TLE</v>
      </c>
      <c r="JG18" t="str">
        <f>IFERROR(__xludf.DUMMYFUNCTION("""COMPUTED_VALUE"""),"TLE")</f>
        <v>TLE</v>
      </c>
      <c r="JH18" t="str">
        <f>IFERROR(__xludf.DUMMYFUNCTION("""COMPUTED_VALUE"""),"TLE")</f>
        <v>TLE</v>
      </c>
      <c r="JI18" t="str">
        <f>IFERROR(__xludf.DUMMYFUNCTION("""COMPUTED_VALUE"""),"TLE")</f>
        <v>TLE</v>
      </c>
      <c r="JJ18" t="str">
        <f>IFERROR(__xludf.DUMMYFUNCTION("""COMPUTED_VALUE"""),"TLE")</f>
        <v>TLE</v>
      </c>
      <c r="JK18" t="str">
        <f>IFERROR(__xludf.DUMMYFUNCTION("""COMPUTED_VALUE"""),"TLE")</f>
        <v>TLE</v>
      </c>
      <c r="JL18" t="str">
        <f>IFERROR(__xludf.DUMMYFUNCTION("""COMPUTED_VALUE"""),"x")</f>
        <v>x</v>
      </c>
      <c r="JM18" t="str">
        <f>IFERROR(__xludf.DUMMYFUNCTION("""COMPUTED_VALUE"""),"x")</f>
        <v>x</v>
      </c>
      <c r="JN18">
        <f>IFERROR(__xludf.DUMMYFUNCTION("""COMPUTED_VALUE"""),0.0)</f>
        <v>0</v>
      </c>
      <c r="JO18">
        <f>IFERROR(__xludf.DUMMYFUNCTION("""COMPUTED_VALUE"""),0.0)</f>
        <v>0</v>
      </c>
      <c r="JP18">
        <f>IFERROR(__xludf.DUMMYFUNCTION("""COMPUTED_VALUE"""),0.0)</f>
        <v>0</v>
      </c>
      <c r="JQ18">
        <f>IFERROR(__xludf.DUMMYFUNCTION("""COMPUTED_VALUE"""),0.0)</f>
        <v>0</v>
      </c>
      <c r="JR18">
        <f>IFERROR(__xludf.DUMMYFUNCTION("""COMPUTED_VALUE"""),0.0)</f>
        <v>0</v>
      </c>
      <c r="JS18">
        <f>IFERROR(__xludf.DUMMYFUNCTION("""COMPUTED_VALUE"""),0.0)</f>
        <v>0</v>
      </c>
      <c r="JT18">
        <f>IFERROR(__xludf.DUMMYFUNCTION("""COMPUTED_VALUE"""),0.0)</f>
        <v>0</v>
      </c>
      <c r="JU18">
        <f>IFERROR(__xludf.DUMMYFUNCTION("""COMPUTED_VALUE"""),0.0)</f>
        <v>0</v>
      </c>
      <c r="JV18">
        <f>IFERROR(__xludf.DUMMYFUNCTION("""COMPUTED_VALUE"""),0.0)</f>
        <v>0</v>
      </c>
      <c r="JW18">
        <f>IFERROR(__xludf.DUMMYFUNCTION("""COMPUTED_VALUE"""),0.0)</f>
        <v>0</v>
      </c>
      <c r="JX18">
        <f>IFERROR(__xludf.DUMMYFUNCTION("""COMPUTED_VALUE"""),0.0)</f>
        <v>0</v>
      </c>
      <c r="JY18">
        <f>IFERROR(__xludf.DUMMYFUNCTION("""COMPUTED_VALUE"""),0.0)</f>
        <v>0</v>
      </c>
      <c r="JZ18">
        <f>IFERROR(__xludf.DUMMYFUNCTION("""COMPUTED_VALUE"""),0.0)</f>
        <v>0</v>
      </c>
      <c r="KA18">
        <f>IFERROR(__xludf.DUMMYFUNCTION("""COMPUTED_VALUE"""),0.0)</f>
        <v>0</v>
      </c>
      <c r="KB18">
        <f>IFERROR(__xludf.DUMMYFUNCTION("""COMPUTED_VALUE"""),0.0)</f>
        <v>0</v>
      </c>
      <c r="KC18">
        <f>IFERROR(__xludf.DUMMYFUNCTION("""COMPUTED_VALUE"""),0.0)</f>
        <v>0</v>
      </c>
      <c r="KD18">
        <f>IFERROR(__xludf.DUMMYFUNCTION("""COMPUTED_VALUE"""),0.0)</f>
        <v>0</v>
      </c>
      <c r="KE18">
        <f>IFERROR(__xludf.DUMMYFUNCTION("""COMPUTED_VALUE"""),0.0)</f>
        <v>0</v>
      </c>
      <c r="KF18">
        <f>IFERROR(__xludf.DUMMYFUNCTION("""COMPUTED_VALUE"""),0.0)</f>
        <v>0</v>
      </c>
      <c r="KG18">
        <f>IFERROR(__xludf.DUMMYFUNCTION("""COMPUTED_VALUE"""),0.0)</f>
        <v>0</v>
      </c>
      <c r="KH18" t="str">
        <f>IFERROR(__xludf.DUMMYFUNCTION("""COMPUTED_VALUE"""),"x")</f>
        <v>x</v>
      </c>
      <c r="KI18">
        <f>IFERROR(__xludf.DUMMYFUNCTION("""COMPUTED_VALUE"""),1.0)</f>
        <v>1</v>
      </c>
      <c r="KJ18">
        <f>IFERROR(__xludf.DUMMYFUNCTION("""COMPUTED_VALUE"""),1.0)</f>
        <v>1</v>
      </c>
      <c r="KK18">
        <f>IFERROR(__xludf.DUMMYFUNCTION("""COMPUTED_VALUE"""),1.0)</f>
        <v>1</v>
      </c>
      <c r="KL18">
        <f>IFERROR(__xludf.DUMMYFUNCTION("""COMPUTED_VALUE"""),1.0)</f>
        <v>1</v>
      </c>
      <c r="KM18">
        <f>IFERROR(__xludf.DUMMYFUNCTION("""COMPUTED_VALUE"""),1.0)</f>
        <v>1</v>
      </c>
      <c r="KN18">
        <f>IFERROR(__xludf.DUMMYFUNCTION("""COMPUTED_VALUE"""),1.0)</f>
        <v>1</v>
      </c>
      <c r="KO18">
        <f>IFERROR(__xludf.DUMMYFUNCTION("""COMPUTED_VALUE"""),1.0)</f>
        <v>1</v>
      </c>
      <c r="KP18">
        <f>IFERROR(__xludf.DUMMYFUNCTION("""COMPUTED_VALUE"""),1.0)</f>
        <v>1</v>
      </c>
      <c r="KQ18">
        <f>IFERROR(__xludf.DUMMYFUNCTION("""COMPUTED_VALUE"""),0.0)</f>
        <v>0</v>
      </c>
      <c r="KR18">
        <f>IFERROR(__xludf.DUMMYFUNCTION("""COMPUTED_VALUE"""),0.0)</f>
        <v>0</v>
      </c>
      <c r="KS18">
        <f>IFERROR(__xludf.DUMMYFUNCTION("""COMPUTED_VALUE"""),0.0)</f>
        <v>0</v>
      </c>
      <c r="KT18">
        <f>IFERROR(__xludf.DUMMYFUNCTION("""COMPUTED_VALUE"""),0.0)</f>
        <v>0</v>
      </c>
      <c r="KU18">
        <f>IFERROR(__xludf.DUMMYFUNCTION("""COMPUTED_VALUE"""),0.0)</f>
        <v>0</v>
      </c>
      <c r="KV18">
        <f>IFERROR(__xludf.DUMMYFUNCTION("""COMPUTED_VALUE"""),0.0)</f>
        <v>0</v>
      </c>
      <c r="KW18">
        <f>IFERROR(__xludf.DUMMYFUNCTION("""COMPUTED_VALUE"""),0.0)</f>
        <v>0</v>
      </c>
      <c r="KX18">
        <f>IFERROR(__xludf.DUMMYFUNCTION("""COMPUTED_VALUE"""),0.0)</f>
        <v>0</v>
      </c>
      <c r="KY18">
        <f>IFERROR(__xludf.DUMMYFUNCTION("""COMPUTED_VALUE"""),0.0)</f>
        <v>0</v>
      </c>
      <c r="KZ18">
        <f>IFERROR(__xludf.DUMMYFUNCTION("""COMPUTED_VALUE"""),0.0)</f>
        <v>0</v>
      </c>
      <c r="LA18">
        <f>IFERROR(__xludf.DUMMYFUNCTION("""COMPUTED_VALUE"""),0.0)</f>
        <v>0</v>
      </c>
      <c r="LB18">
        <f>IFERROR(__xludf.DUMMYFUNCTION("""COMPUTED_VALUE"""),0.0)</f>
        <v>0</v>
      </c>
      <c r="LC18">
        <f>IFERROR(__xludf.DUMMYFUNCTION("""COMPUTED_VALUE"""),0.0)</f>
        <v>0</v>
      </c>
      <c r="LD18">
        <f>IFERROR(__xludf.DUMMYFUNCTION("""COMPUTED_VALUE"""),0.0)</f>
        <v>0</v>
      </c>
      <c r="LE18">
        <f>IFERROR(__xludf.DUMMYFUNCTION("""COMPUTED_VALUE"""),0.0)</f>
        <v>0</v>
      </c>
      <c r="LF18">
        <f>IFERROR(__xludf.DUMMYFUNCTION("""COMPUTED_VALUE"""),0.0)</f>
        <v>0</v>
      </c>
      <c r="LG18">
        <f>IFERROR(__xludf.DUMMYFUNCTION("""COMPUTED_VALUE"""),0.0)</f>
        <v>0</v>
      </c>
      <c r="LH18">
        <f>IFERROR(__xludf.DUMMYFUNCTION("""COMPUTED_VALUE"""),0.0)</f>
        <v>0</v>
      </c>
      <c r="LI18">
        <f>IFERROR(__xludf.DUMMYFUNCTION("""COMPUTED_VALUE"""),0.0)</f>
        <v>0</v>
      </c>
      <c r="LJ18">
        <f>IFERROR(__xludf.DUMMYFUNCTION("""COMPUTED_VALUE"""),0.0)</f>
        <v>0</v>
      </c>
      <c r="LK18">
        <f>IFERROR(__xludf.DUMMYFUNCTION("""COMPUTED_VALUE"""),0.0)</f>
        <v>0</v>
      </c>
      <c r="LL18">
        <f>IFERROR(__xludf.DUMMYFUNCTION("""COMPUTED_VALUE"""),0.0)</f>
        <v>0</v>
      </c>
      <c r="LM18">
        <f>IFERROR(__xludf.DUMMYFUNCTION("""COMPUTED_VALUE"""),0.0)</f>
        <v>0</v>
      </c>
      <c r="LN18">
        <f>IFERROR(__xludf.DUMMYFUNCTION("""COMPUTED_VALUE"""),0.0)</f>
        <v>0</v>
      </c>
      <c r="LO18">
        <f>IFERROR(__xludf.DUMMYFUNCTION("""COMPUTED_VALUE"""),0.0)</f>
        <v>0</v>
      </c>
      <c r="LP18">
        <f>IFERROR(__xludf.DUMMYFUNCTION("""COMPUTED_VALUE"""),0.0)</f>
        <v>0</v>
      </c>
      <c r="LQ18">
        <f>IFERROR(__xludf.DUMMYFUNCTION("""COMPUTED_VALUE"""),0.0)</f>
        <v>0</v>
      </c>
      <c r="LR18">
        <f>IFERROR(__xludf.DUMMYFUNCTION("""COMPUTED_VALUE"""),0.0)</f>
        <v>0</v>
      </c>
      <c r="LS18">
        <f>IFERROR(__xludf.DUMMYFUNCTION("""COMPUTED_VALUE"""),0.0)</f>
        <v>0</v>
      </c>
      <c r="LT18">
        <f>IFERROR(__xludf.DUMMYFUNCTION("""COMPUTED_VALUE"""),0.0)</f>
        <v>0</v>
      </c>
      <c r="LU18">
        <f>IFERROR(__xludf.DUMMYFUNCTION("""COMPUTED_VALUE"""),0.0)</f>
        <v>0</v>
      </c>
      <c r="LV18">
        <f>IFERROR(__xludf.DUMMYFUNCTION("""COMPUTED_VALUE"""),0.0)</f>
        <v>0</v>
      </c>
      <c r="LW18">
        <f>IFERROR(__xludf.DUMMYFUNCTION("""COMPUTED_VALUE"""),0.0)</f>
        <v>0</v>
      </c>
      <c r="LX18">
        <f>IFERROR(__xludf.DUMMYFUNCTION("""COMPUTED_VALUE"""),0.0)</f>
        <v>0</v>
      </c>
      <c r="LY18">
        <f>IFERROR(__xludf.DUMMYFUNCTION("""COMPUTED_VALUE"""),0.0)</f>
        <v>0</v>
      </c>
      <c r="LZ18">
        <f>IFERROR(__xludf.DUMMYFUNCTION("""COMPUTED_VALUE"""),0.0)</f>
        <v>0</v>
      </c>
      <c r="MA18">
        <f>IFERROR(__xludf.DUMMYFUNCTION("""COMPUTED_VALUE"""),0.0)</f>
        <v>0</v>
      </c>
      <c r="MB18">
        <f>IFERROR(__xludf.DUMMYFUNCTION("""COMPUTED_VALUE"""),0.0)</f>
        <v>0</v>
      </c>
      <c r="MC18">
        <f>IFERROR(__xludf.DUMMYFUNCTION("""COMPUTED_VALUE"""),0.0)</f>
        <v>0</v>
      </c>
      <c r="MD18">
        <f>IFERROR(__xludf.DUMMYFUNCTION("""COMPUTED_VALUE"""),0.0)</f>
        <v>0</v>
      </c>
      <c r="ME18">
        <f>IFERROR(__xludf.DUMMYFUNCTION("""COMPUTED_VALUE"""),0.0)</f>
        <v>0</v>
      </c>
      <c r="MF18">
        <f>IFERROR(__xludf.DUMMYFUNCTION("""COMPUTED_VALUE"""),0.0)</f>
        <v>0</v>
      </c>
      <c r="MG18">
        <f>IFERROR(__xludf.DUMMYFUNCTION("""COMPUTED_VALUE"""),0.0)</f>
        <v>0</v>
      </c>
      <c r="MH18">
        <f>IFERROR(__xludf.DUMMYFUNCTION("""COMPUTED_VALUE"""),0.0)</f>
        <v>0</v>
      </c>
      <c r="MI18">
        <f>IFERROR(__xludf.DUMMYFUNCTION("""COMPUTED_VALUE"""),0.0)</f>
        <v>0</v>
      </c>
      <c r="MJ18">
        <f>IFERROR(__xludf.DUMMYFUNCTION("""COMPUTED_VALUE"""),0.0)</f>
        <v>0</v>
      </c>
      <c r="MK18">
        <f>IFERROR(__xludf.DUMMYFUNCTION("""COMPUTED_VALUE"""),0.0)</f>
        <v>0</v>
      </c>
      <c r="ML18">
        <f>IFERROR(__xludf.DUMMYFUNCTION("""COMPUTED_VALUE"""),0.0)</f>
        <v>0</v>
      </c>
      <c r="MM18">
        <f>IFERROR(__xludf.DUMMYFUNCTION("""COMPUTED_VALUE"""),0.0)</f>
        <v>0</v>
      </c>
      <c r="MN18">
        <f>IFERROR(__xludf.DUMMYFUNCTION("""COMPUTED_VALUE"""),0.0)</f>
        <v>0</v>
      </c>
      <c r="MO18">
        <f>IFERROR(__xludf.DUMMYFUNCTION("""COMPUTED_VALUE"""),0.0)</f>
        <v>0</v>
      </c>
      <c r="MP18">
        <f>IFERROR(__xludf.DUMMYFUNCTION("""COMPUTED_VALUE"""),0.0)</f>
        <v>0</v>
      </c>
      <c r="MQ18">
        <f>IFERROR(__xludf.DUMMYFUNCTION("""COMPUTED_VALUE"""),0.0)</f>
        <v>0</v>
      </c>
      <c r="MR18" t="str">
        <f>IFERROR(__xludf.DUMMYFUNCTION("""COMPUTED_VALUE"""),"x")</f>
        <v>x</v>
      </c>
      <c r="MS18">
        <f>IFERROR(__xludf.DUMMYFUNCTION("""COMPUTED_VALUE"""),1.0)</f>
        <v>1</v>
      </c>
      <c r="MT18">
        <f>IFERROR(__xludf.DUMMYFUNCTION("""COMPUTED_VALUE"""),1.0)</f>
        <v>1</v>
      </c>
      <c r="MU18">
        <f>IFERROR(__xludf.DUMMYFUNCTION("""COMPUTED_VALUE"""),1.0)</f>
        <v>1</v>
      </c>
      <c r="MV18">
        <f>IFERROR(__xludf.DUMMYFUNCTION("""COMPUTED_VALUE"""),1.0)</f>
        <v>1</v>
      </c>
      <c r="MW18">
        <f>IFERROR(__xludf.DUMMYFUNCTION("""COMPUTED_VALUE"""),1.0)</f>
        <v>1</v>
      </c>
      <c r="MX18">
        <f>IFERROR(__xludf.DUMMYFUNCTION("""COMPUTED_VALUE"""),1.0)</f>
        <v>1</v>
      </c>
      <c r="MY18">
        <f>IFERROR(__xludf.DUMMYFUNCTION("""COMPUTED_VALUE"""),1.0)</f>
        <v>1</v>
      </c>
      <c r="MZ18">
        <f>IFERROR(__xludf.DUMMYFUNCTION("""COMPUTED_VALUE"""),1.0)</f>
        <v>1</v>
      </c>
      <c r="NA18">
        <f>IFERROR(__xludf.DUMMYFUNCTION("""COMPUTED_VALUE"""),1.0)</f>
        <v>1</v>
      </c>
      <c r="NB18">
        <f>IFERROR(__xludf.DUMMYFUNCTION("""COMPUTED_VALUE"""),1.0)</f>
        <v>1</v>
      </c>
      <c r="NC18">
        <f>IFERROR(__xludf.DUMMYFUNCTION("""COMPUTED_VALUE"""),1.0)</f>
        <v>1</v>
      </c>
      <c r="ND18">
        <f>IFERROR(__xludf.DUMMYFUNCTION("""COMPUTED_VALUE"""),1.0)</f>
        <v>1</v>
      </c>
      <c r="NE18">
        <f>IFERROR(__xludf.DUMMYFUNCTION("""COMPUTED_VALUE"""),1.0)</f>
        <v>1</v>
      </c>
      <c r="NF18">
        <f>IFERROR(__xludf.DUMMYFUNCTION("""COMPUTED_VALUE"""),1.0)</f>
        <v>1</v>
      </c>
      <c r="NG18">
        <f>IFERROR(__xludf.DUMMYFUNCTION("""COMPUTED_VALUE"""),1.0)</f>
        <v>1</v>
      </c>
      <c r="NH18">
        <f>IFERROR(__xludf.DUMMYFUNCTION("""COMPUTED_VALUE"""),1.0)</f>
        <v>1</v>
      </c>
      <c r="NI18">
        <f>IFERROR(__xludf.DUMMYFUNCTION("""COMPUTED_VALUE"""),1.0)</f>
        <v>1</v>
      </c>
      <c r="NJ18">
        <f>IFERROR(__xludf.DUMMYFUNCTION("""COMPUTED_VALUE"""),1.0)</f>
        <v>1</v>
      </c>
      <c r="NK18">
        <f>IFERROR(__xludf.DUMMYFUNCTION("""COMPUTED_VALUE"""),1.0)</f>
        <v>1</v>
      </c>
      <c r="NL18">
        <f>IFERROR(__xludf.DUMMYFUNCTION("""COMPUTED_VALUE"""),1.0)</f>
        <v>1</v>
      </c>
      <c r="NM18">
        <f>IFERROR(__xludf.DUMMYFUNCTION("""COMPUTED_VALUE"""),1.0)</f>
        <v>1</v>
      </c>
      <c r="NN18">
        <f>IFERROR(__xludf.DUMMYFUNCTION("""COMPUTED_VALUE"""),1.0)</f>
        <v>1</v>
      </c>
      <c r="NO18">
        <f>IFERROR(__xludf.DUMMYFUNCTION("""COMPUTED_VALUE"""),1.0)</f>
        <v>1</v>
      </c>
      <c r="NP18">
        <f>IFERROR(__xludf.DUMMYFUNCTION("""COMPUTED_VALUE"""),1.0)</f>
        <v>1</v>
      </c>
      <c r="NQ18">
        <f>IFERROR(__xludf.DUMMYFUNCTION("""COMPUTED_VALUE"""),1.0)</f>
        <v>1</v>
      </c>
      <c r="NR18">
        <f>IFERROR(__xludf.DUMMYFUNCTION("""COMPUTED_VALUE"""),1.0)</f>
        <v>1</v>
      </c>
      <c r="NS18">
        <f>IFERROR(__xludf.DUMMYFUNCTION("""COMPUTED_VALUE"""),1.0)</f>
        <v>1</v>
      </c>
      <c r="NT18">
        <f>IFERROR(__xludf.DUMMYFUNCTION("""COMPUTED_VALUE"""),1.0)</f>
        <v>1</v>
      </c>
      <c r="NU18">
        <f>IFERROR(__xludf.DUMMYFUNCTION("""COMPUTED_VALUE"""),1.0)</f>
        <v>1</v>
      </c>
      <c r="NV18">
        <f>IFERROR(__xludf.DUMMYFUNCTION("""COMPUTED_VALUE"""),1.0)</f>
        <v>1</v>
      </c>
      <c r="NW18">
        <f>IFERROR(__xludf.DUMMYFUNCTION("""COMPUTED_VALUE"""),1.0)</f>
        <v>1</v>
      </c>
      <c r="NX18">
        <f>IFERROR(__xludf.DUMMYFUNCTION("""COMPUTED_VALUE"""),1.0)</f>
        <v>1</v>
      </c>
      <c r="NY18">
        <f>IFERROR(__xludf.DUMMYFUNCTION("""COMPUTED_VALUE"""),1.0)</f>
        <v>1</v>
      </c>
      <c r="NZ18">
        <f>IFERROR(__xludf.DUMMYFUNCTION("""COMPUTED_VALUE"""),1.0)</f>
        <v>1</v>
      </c>
      <c r="OA18">
        <f>IFERROR(__xludf.DUMMYFUNCTION("""COMPUTED_VALUE"""),1.0)</f>
        <v>1</v>
      </c>
      <c r="OB18">
        <f>IFERROR(__xludf.DUMMYFUNCTION("""COMPUTED_VALUE"""),0.0)</f>
        <v>0</v>
      </c>
      <c r="OC18">
        <f>IFERROR(__xludf.DUMMYFUNCTION("""COMPUTED_VALUE"""),1.0)</f>
        <v>1</v>
      </c>
      <c r="OD18">
        <f>IFERROR(__xludf.DUMMYFUNCTION("""COMPUTED_VALUE"""),1.0)</f>
        <v>1</v>
      </c>
      <c r="OE18">
        <f>IFERROR(__xludf.DUMMYFUNCTION("""COMPUTED_VALUE"""),0.0)</f>
        <v>0</v>
      </c>
      <c r="OF18">
        <f>IFERROR(__xludf.DUMMYFUNCTION("""COMPUTED_VALUE"""),0.0)</f>
        <v>0</v>
      </c>
      <c r="OG18">
        <f>IFERROR(__xludf.DUMMYFUNCTION("""COMPUTED_VALUE"""),1.0)</f>
        <v>1</v>
      </c>
      <c r="OH18">
        <f>IFERROR(__xludf.DUMMYFUNCTION("""COMPUTED_VALUE"""),1.0)</f>
        <v>1</v>
      </c>
      <c r="OI18">
        <f>IFERROR(__xludf.DUMMYFUNCTION("""COMPUTED_VALUE"""),1.0)</f>
        <v>1</v>
      </c>
      <c r="OJ18">
        <f>IFERROR(__xludf.DUMMYFUNCTION("""COMPUTED_VALUE"""),0.0)</f>
        <v>0</v>
      </c>
      <c r="OK18">
        <f>IFERROR(__xludf.DUMMYFUNCTION("""COMPUTED_VALUE"""),0.0)</f>
        <v>0</v>
      </c>
      <c r="OL18">
        <f>IFERROR(__xludf.DUMMYFUNCTION("""COMPUTED_VALUE"""),0.0)</f>
        <v>0</v>
      </c>
      <c r="OM18">
        <f>IFERROR(__xludf.DUMMYFUNCTION("""COMPUTED_VALUE"""),1.0)</f>
        <v>1</v>
      </c>
      <c r="ON18">
        <f>IFERROR(__xludf.DUMMYFUNCTION("""COMPUTED_VALUE"""),1.0)</f>
        <v>1</v>
      </c>
      <c r="OO18">
        <f>IFERROR(__xludf.DUMMYFUNCTION("""COMPUTED_VALUE"""),0.0)</f>
        <v>0</v>
      </c>
      <c r="OP18">
        <f>IFERROR(__xludf.DUMMYFUNCTION("""COMPUTED_VALUE"""),0.0)</f>
        <v>0</v>
      </c>
      <c r="OQ18">
        <f>IFERROR(__xludf.DUMMYFUNCTION("""COMPUTED_VALUE"""),0.0)</f>
        <v>0</v>
      </c>
      <c r="OR18">
        <f>IFERROR(__xludf.DUMMYFUNCTION("""COMPUTED_VALUE"""),1.0)</f>
        <v>1</v>
      </c>
      <c r="OS18">
        <f>IFERROR(__xludf.DUMMYFUNCTION("""COMPUTED_VALUE"""),0.0)</f>
        <v>0</v>
      </c>
      <c r="OT18">
        <f>IFERROR(__xludf.DUMMYFUNCTION("""COMPUTED_VALUE"""),1.0)</f>
        <v>1</v>
      </c>
      <c r="OU18">
        <f>IFERROR(__xludf.DUMMYFUNCTION("""COMPUTED_VALUE"""),1.0)</f>
        <v>1</v>
      </c>
      <c r="OV18">
        <f>IFERROR(__xludf.DUMMYFUNCTION("""COMPUTED_VALUE"""),0.0)</f>
        <v>0</v>
      </c>
      <c r="OW18">
        <f>IFERROR(__xludf.DUMMYFUNCTION("""COMPUTED_VALUE"""),0.0)</f>
        <v>0</v>
      </c>
      <c r="OX18">
        <f>IFERROR(__xludf.DUMMYFUNCTION("""COMPUTED_VALUE"""),0.0)</f>
        <v>0</v>
      </c>
      <c r="OY18" t="str">
        <f>IFERROR(__xludf.DUMMYFUNCTION("""COMPUTED_VALUE"""),"x")</f>
        <v>x</v>
      </c>
      <c r="OZ18">
        <f>IFERROR(__xludf.DUMMYFUNCTION("""COMPUTED_VALUE"""),19.0)</f>
        <v>19</v>
      </c>
      <c r="PA18">
        <f>IFERROR(__xludf.DUMMYFUNCTION("""COMPUTED_VALUE"""),13.0)</f>
        <v>13</v>
      </c>
      <c r="PB18">
        <f>IFERROR(__xludf.DUMMYFUNCTION("""COMPUTED_VALUE"""),8.0)</f>
        <v>8</v>
      </c>
      <c r="PC18">
        <f>IFERROR(__xludf.DUMMYFUNCTION("""COMPUTED_VALUE"""),2.0)</f>
        <v>2</v>
      </c>
      <c r="PD18" t="str">
        <f>IFERROR(__xludf.DUMMYFUNCTION("""COMPUTED_VALUE"""),"x")</f>
        <v>x</v>
      </c>
      <c r="PE18">
        <f>IFERROR(__xludf.DUMMYFUNCTION("""COMPUTED_VALUE"""),1.0)</f>
        <v>1</v>
      </c>
      <c r="PF18">
        <f>IFERROR(__xludf.DUMMYFUNCTION("""COMPUTED_VALUE"""),1.0)</f>
        <v>1</v>
      </c>
      <c r="PG18">
        <f>IFERROR(__xludf.DUMMYFUNCTION("""COMPUTED_VALUE"""),1.0)</f>
        <v>1</v>
      </c>
      <c r="PH18">
        <f>IFERROR(__xludf.DUMMYFUNCTION("""COMPUTED_VALUE"""),1.0)</f>
        <v>1</v>
      </c>
      <c r="PI18">
        <f>IFERROR(__xludf.DUMMYFUNCTION("""COMPUTED_VALUE"""),1.0)</f>
        <v>1</v>
      </c>
      <c r="PJ18">
        <f>IFERROR(__xludf.DUMMYFUNCTION("""COMPUTED_VALUE"""),1.0)</f>
        <v>1</v>
      </c>
      <c r="PK18">
        <f>IFERROR(__xludf.DUMMYFUNCTION("""COMPUTED_VALUE"""),1.0)</f>
        <v>1</v>
      </c>
      <c r="PL18">
        <f>IFERROR(__xludf.DUMMYFUNCTION("""COMPUTED_VALUE"""),1.0)</f>
        <v>1</v>
      </c>
      <c r="PM18">
        <f>IFERROR(__xludf.DUMMYFUNCTION("""COMPUTED_VALUE"""),1.0)</f>
        <v>1</v>
      </c>
      <c r="PN18">
        <f>IFERROR(__xludf.DUMMYFUNCTION("""COMPUTED_VALUE"""),1.0)</f>
        <v>1</v>
      </c>
      <c r="PO18">
        <f>IFERROR(__xludf.DUMMYFUNCTION("""COMPUTED_VALUE"""),1.0)</f>
        <v>1</v>
      </c>
      <c r="PP18">
        <f>IFERROR(__xludf.DUMMYFUNCTION("""COMPUTED_VALUE"""),1.0)</f>
        <v>1</v>
      </c>
      <c r="PQ18">
        <f>IFERROR(__xludf.DUMMYFUNCTION("""COMPUTED_VALUE"""),1.0)</f>
        <v>1</v>
      </c>
      <c r="PR18">
        <f>IFERROR(__xludf.DUMMYFUNCTION("""COMPUTED_VALUE"""),1.0)</f>
        <v>1</v>
      </c>
      <c r="PS18">
        <f>IFERROR(__xludf.DUMMYFUNCTION("""COMPUTED_VALUE"""),1.0)</f>
        <v>1</v>
      </c>
      <c r="PT18">
        <f>IFERROR(__xludf.DUMMYFUNCTION("""COMPUTED_VALUE"""),1.0)</f>
        <v>1</v>
      </c>
      <c r="PU18">
        <f>IFERROR(__xludf.DUMMYFUNCTION("""COMPUTED_VALUE"""),1.0)</f>
        <v>1</v>
      </c>
      <c r="PV18">
        <f>IFERROR(__xludf.DUMMYFUNCTION("""COMPUTED_VALUE"""),1.0)</f>
        <v>1</v>
      </c>
      <c r="PW18">
        <f>IFERROR(__xludf.DUMMYFUNCTION("""COMPUTED_VALUE"""),1.0)</f>
        <v>1</v>
      </c>
      <c r="PX18">
        <f>IFERROR(__xludf.DUMMYFUNCTION("""COMPUTED_VALUE"""),1.0)</f>
        <v>1</v>
      </c>
      <c r="PY18">
        <f>IFERROR(__xludf.DUMMYFUNCTION("""COMPUTED_VALUE"""),1.0)</f>
        <v>1</v>
      </c>
      <c r="PZ18">
        <f>IFERROR(__xludf.DUMMYFUNCTION("""COMPUTED_VALUE"""),1.0)</f>
        <v>1</v>
      </c>
      <c r="QA18">
        <f>IFERROR(__xludf.DUMMYFUNCTION("""COMPUTED_VALUE"""),1.0)</f>
        <v>1</v>
      </c>
      <c r="QB18">
        <f>IFERROR(__xludf.DUMMYFUNCTION("""COMPUTED_VALUE"""),1.0)</f>
        <v>1</v>
      </c>
      <c r="QC18">
        <f>IFERROR(__xludf.DUMMYFUNCTION("""COMPUTED_VALUE"""),1.0)</f>
        <v>1</v>
      </c>
      <c r="QD18">
        <f>IFERROR(__xludf.DUMMYFUNCTION("""COMPUTED_VALUE"""),1.0)</f>
        <v>1</v>
      </c>
      <c r="QE18">
        <f>IFERROR(__xludf.DUMMYFUNCTION("""COMPUTED_VALUE"""),1.0)</f>
        <v>1</v>
      </c>
      <c r="QF18">
        <f>IFERROR(__xludf.DUMMYFUNCTION("""COMPUTED_VALUE"""),1.0)</f>
        <v>1</v>
      </c>
      <c r="QG18">
        <f>IFERROR(__xludf.DUMMYFUNCTION("""COMPUTED_VALUE"""),1.0)</f>
        <v>1</v>
      </c>
      <c r="QH18">
        <f>IFERROR(__xludf.DUMMYFUNCTION("""COMPUTED_VALUE"""),1.0)</f>
        <v>1</v>
      </c>
      <c r="QI18">
        <f>IFERROR(__xludf.DUMMYFUNCTION("""COMPUTED_VALUE"""),1.0)</f>
        <v>1</v>
      </c>
      <c r="QJ18">
        <f>IFERROR(__xludf.DUMMYFUNCTION("""COMPUTED_VALUE"""),1.0)</f>
        <v>1</v>
      </c>
      <c r="QK18">
        <f>IFERROR(__xludf.DUMMYFUNCTION("""COMPUTED_VALUE"""),1.0)</f>
        <v>1</v>
      </c>
      <c r="QL18">
        <f>IFERROR(__xludf.DUMMYFUNCTION("""COMPUTED_VALUE"""),0.0)</f>
        <v>0</v>
      </c>
      <c r="QM18">
        <f>IFERROR(__xludf.DUMMYFUNCTION("""COMPUTED_VALUE"""),0.0)</f>
        <v>0</v>
      </c>
      <c r="QN18">
        <f>IFERROR(__xludf.DUMMYFUNCTION("""COMPUTED_VALUE"""),0.0)</f>
        <v>0</v>
      </c>
      <c r="QO18">
        <f>IFERROR(__xludf.DUMMYFUNCTION("""COMPUTED_VALUE"""),0.0)</f>
        <v>0</v>
      </c>
      <c r="QP18">
        <f>IFERROR(__xludf.DUMMYFUNCTION("""COMPUTED_VALUE"""),0.0)</f>
        <v>0</v>
      </c>
      <c r="QQ18">
        <f>IFERROR(__xludf.DUMMYFUNCTION("""COMPUTED_VALUE"""),0.0)</f>
        <v>0</v>
      </c>
      <c r="QR18">
        <f>IFERROR(__xludf.DUMMYFUNCTION("""COMPUTED_VALUE"""),0.0)</f>
        <v>0</v>
      </c>
      <c r="QS18">
        <f>IFERROR(__xludf.DUMMYFUNCTION("""COMPUTED_VALUE"""),0.0)</f>
        <v>0</v>
      </c>
      <c r="QT18">
        <f>IFERROR(__xludf.DUMMYFUNCTION("""COMPUTED_VALUE"""),0.0)</f>
        <v>0</v>
      </c>
      <c r="QU18">
        <f>IFERROR(__xludf.DUMMYFUNCTION("""COMPUTED_VALUE"""),0.0)</f>
        <v>0</v>
      </c>
      <c r="QV18">
        <f>IFERROR(__xludf.DUMMYFUNCTION("""COMPUTED_VALUE"""),0.0)</f>
        <v>0</v>
      </c>
      <c r="QW18">
        <f>IFERROR(__xludf.DUMMYFUNCTION("""COMPUTED_VALUE"""),0.0)</f>
        <v>0</v>
      </c>
      <c r="QX18">
        <f>IFERROR(__xludf.DUMMYFUNCTION("""COMPUTED_VALUE"""),0.0)</f>
        <v>0</v>
      </c>
      <c r="QY18">
        <f>IFERROR(__xludf.DUMMYFUNCTION("""COMPUTED_VALUE"""),0.0)</f>
        <v>0</v>
      </c>
      <c r="QZ18">
        <f>IFERROR(__xludf.DUMMYFUNCTION("""COMPUTED_VALUE"""),0.0)</f>
        <v>0</v>
      </c>
      <c r="RA18">
        <f>IFERROR(__xludf.DUMMYFUNCTION("""COMPUTED_VALUE"""),0.0)</f>
        <v>0</v>
      </c>
      <c r="RB18">
        <f>IFERROR(__xludf.DUMMYFUNCTION("""COMPUTED_VALUE"""),0.0)</f>
        <v>0</v>
      </c>
      <c r="RC18">
        <f>IFERROR(__xludf.DUMMYFUNCTION("""COMPUTED_VALUE"""),0.0)</f>
        <v>0</v>
      </c>
      <c r="RD18">
        <f>IFERROR(__xludf.DUMMYFUNCTION("""COMPUTED_VALUE"""),0.0)</f>
        <v>0</v>
      </c>
      <c r="RE18">
        <f>IFERROR(__xludf.DUMMYFUNCTION("""COMPUTED_VALUE"""),0.0)</f>
        <v>0</v>
      </c>
      <c r="RF18">
        <f>IFERROR(__xludf.DUMMYFUNCTION("""COMPUTED_VALUE"""),0.0)</f>
        <v>0</v>
      </c>
      <c r="RG18">
        <f>IFERROR(__xludf.DUMMYFUNCTION("""COMPUTED_VALUE"""),0.0)</f>
        <v>0</v>
      </c>
      <c r="RH18">
        <f>IFERROR(__xludf.DUMMYFUNCTION("""COMPUTED_VALUE"""),0.0)</f>
        <v>0</v>
      </c>
      <c r="RI18">
        <f>IFERROR(__xludf.DUMMYFUNCTION("""COMPUTED_VALUE"""),0.0)</f>
        <v>0</v>
      </c>
      <c r="RJ18" t="str">
        <f>IFERROR(__xludf.DUMMYFUNCTION("""COMPUTED_VALUE"""),"x")</f>
        <v>x</v>
      </c>
      <c r="RK18">
        <f>IFERROR(__xludf.DUMMYFUNCTION("""COMPUTED_VALUE"""),1.0)</f>
        <v>1</v>
      </c>
      <c r="RL18">
        <f>IFERROR(__xludf.DUMMYFUNCTION("""COMPUTED_VALUE"""),0.0)</f>
        <v>0</v>
      </c>
      <c r="RM18">
        <f>IFERROR(__xludf.DUMMYFUNCTION("""COMPUTED_VALUE"""),0.0)</f>
        <v>0</v>
      </c>
      <c r="RN18">
        <f>IFERROR(__xludf.DUMMYFUNCTION("""COMPUTED_VALUE"""),0.0)</f>
        <v>0</v>
      </c>
      <c r="RO18">
        <f>IFERROR(__xludf.DUMMYFUNCTION("""COMPUTED_VALUE"""),0.0)</f>
        <v>0</v>
      </c>
      <c r="RP18">
        <f>IFERROR(__xludf.DUMMYFUNCTION("""COMPUTED_VALUE"""),0.0)</f>
        <v>0</v>
      </c>
      <c r="RQ18">
        <f>IFERROR(__xludf.DUMMYFUNCTION("""COMPUTED_VALUE"""),0.0)</f>
        <v>0</v>
      </c>
      <c r="RR18">
        <f>IFERROR(__xludf.DUMMYFUNCTION("""COMPUTED_VALUE"""),0.0)</f>
        <v>0</v>
      </c>
      <c r="RS18">
        <f>IFERROR(__xludf.DUMMYFUNCTION("""COMPUTED_VALUE"""),0.0)</f>
        <v>0</v>
      </c>
      <c r="RT18">
        <f>IFERROR(__xludf.DUMMYFUNCTION("""COMPUTED_VALUE"""),0.0)</f>
        <v>0</v>
      </c>
      <c r="RU18">
        <f>IFERROR(__xludf.DUMMYFUNCTION("""COMPUTED_VALUE"""),0.0)</f>
        <v>0</v>
      </c>
      <c r="RV18">
        <f>IFERROR(__xludf.DUMMYFUNCTION("""COMPUTED_VALUE"""),0.0)</f>
        <v>0</v>
      </c>
      <c r="RW18">
        <f>IFERROR(__xludf.DUMMYFUNCTION("""COMPUTED_VALUE"""),0.0)</f>
        <v>0</v>
      </c>
      <c r="RX18">
        <f>IFERROR(__xludf.DUMMYFUNCTION("""COMPUTED_VALUE"""),0.0)</f>
        <v>0</v>
      </c>
      <c r="RY18">
        <f>IFERROR(__xludf.DUMMYFUNCTION("""COMPUTED_VALUE"""),0.0)</f>
        <v>0</v>
      </c>
      <c r="RZ18">
        <f>IFERROR(__xludf.DUMMYFUNCTION("""COMPUTED_VALUE"""),0.0)</f>
        <v>0</v>
      </c>
      <c r="SA18">
        <f>IFERROR(__xludf.DUMMYFUNCTION("""COMPUTED_VALUE"""),0.0)</f>
        <v>0</v>
      </c>
      <c r="SB18">
        <f>IFERROR(__xludf.DUMMYFUNCTION("""COMPUTED_VALUE"""),0.0)</f>
        <v>0</v>
      </c>
      <c r="SC18">
        <f>IFERROR(__xludf.DUMMYFUNCTION("""COMPUTED_VALUE"""),0.0)</f>
        <v>0</v>
      </c>
      <c r="SD18">
        <f>IFERROR(__xludf.DUMMYFUNCTION("""COMPUTED_VALUE"""),0.0)</f>
        <v>0</v>
      </c>
      <c r="SE18">
        <f>IFERROR(__xludf.DUMMYFUNCTION("""COMPUTED_VALUE"""),0.0)</f>
        <v>0</v>
      </c>
      <c r="SF18">
        <f>IFERROR(__xludf.DUMMYFUNCTION("""COMPUTED_VALUE"""),0.0)</f>
        <v>0</v>
      </c>
      <c r="SG18">
        <f>IFERROR(__xludf.DUMMYFUNCTION("""COMPUTED_VALUE"""),0.0)</f>
        <v>0</v>
      </c>
      <c r="SH18">
        <f>IFERROR(__xludf.DUMMYFUNCTION("""COMPUTED_VALUE"""),0.0)</f>
        <v>0</v>
      </c>
      <c r="SI18">
        <f>IFERROR(__xludf.DUMMYFUNCTION("""COMPUTED_VALUE"""),0.0)</f>
        <v>0</v>
      </c>
      <c r="SJ18">
        <f>IFERROR(__xludf.DUMMYFUNCTION("""COMPUTED_VALUE"""),0.0)</f>
        <v>0</v>
      </c>
      <c r="SK18">
        <f>IFERROR(__xludf.DUMMYFUNCTION("""COMPUTED_VALUE"""),0.0)</f>
        <v>0</v>
      </c>
      <c r="SL18">
        <f>IFERROR(__xludf.DUMMYFUNCTION("""COMPUTED_VALUE"""),0.0)</f>
        <v>0</v>
      </c>
      <c r="SM18">
        <f>IFERROR(__xludf.DUMMYFUNCTION("""COMPUTED_VALUE"""),0.0)</f>
        <v>0</v>
      </c>
      <c r="SN18">
        <f>IFERROR(__xludf.DUMMYFUNCTION("""COMPUTED_VALUE"""),0.0)</f>
        <v>0</v>
      </c>
      <c r="SO18">
        <f>IFERROR(__xludf.DUMMYFUNCTION("""COMPUTED_VALUE"""),0.0)</f>
        <v>0</v>
      </c>
      <c r="SP18">
        <f>IFERROR(__xludf.DUMMYFUNCTION("""COMPUTED_VALUE"""),0.0)</f>
        <v>0</v>
      </c>
      <c r="SQ18">
        <f>IFERROR(__xludf.DUMMYFUNCTION("""COMPUTED_VALUE"""),0.0)</f>
        <v>0</v>
      </c>
      <c r="SR18">
        <f>IFERROR(__xludf.DUMMYFUNCTION("""COMPUTED_VALUE"""),0.0)</f>
        <v>0</v>
      </c>
      <c r="SS18">
        <f>IFERROR(__xludf.DUMMYFUNCTION("""COMPUTED_VALUE"""),0.0)</f>
        <v>0</v>
      </c>
      <c r="ST18">
        <f>IFERROR(__xludf.DUMMYFUNCTION("""COMPUTED_VALUE"""),0.0)</f>
        <v>0</v>
      </c>
      <c r="SU18">
        <f>IFERROR(__xludf.DUMMYFUNCTION("""COMPUTED_VALUE"""),0.0)</f>
        <v>0</v>
      </c>
      <c r="SV18">
        <f>IFERROR(__xludf.DUMMYFUNCTION("""COMPUTED_VALUE"""),0.0)</f>
        <v>0</v>
      </c>
      <c r="SW18">
        <f>IFERROR(__xludf.DUMMYFUNCTION("""COMPUTED_VALUE"""),0.0)</f>
        <v>0</v>
      </c>
      <c r="SX18">
        <f>IFERROR(__xludf.DUMMYFUNCTION("""COMPUTED_VALUE"""),0.0)</f>
        <v>0</v>
      </c>
      <c r="SY18">
        <f>IFERROR(__xludf.DUMMYFUNCTION("""COMPUTED_VALUE"""),0.0)</f>
        <v>0</v>
      </c>
      <c r="SZ18">
        <f>IFERROR(__xludf.DUMMYFUNCTION("""COMPUTED_VALUE"""),0.0)</f>
        <v>0</v>
      </c>
      <c r="TA18">
        <f>IFERROR(__xludf.DUMMYFUNCTION("""COMPUTED_VALUE"""),0.0)</f>
        <v>0</v>
      </c>
      <c r="TB18">
        <f>IFERROR(__xludf.DUMMYFUNCTION("""COMPUTED_VALUE"""),0.0)</f>
        <v>0</v>
      </c>
      <c r="TC18">
        <f>IFERROR(__xludf.DUMMYFUNCTION("""COMPUTED_VALUE"""),0.0)</f>
        <v>0</v>
      </c>
    </row>
    <row r="19">
      <c r="A19">
        <f>IFERROR(__xludf.DUMMYFUNCTION("""COMPUTED_VALUE"""),18.0)</f>
        <v>18</v>
      </c>
      <c r="B19" t="str">
        <f>IFERROR(__xludf.DUMMYFUNCTION("""COMPUTED_VALUE"""),"RG161MihailoTrajkovic")</f>
        <v>RG161MihailoTrajkovic</v>
      </c>
      <c r="C19" t="str">
        <f>IFERROR(__xludf.DUMMYFUNCTION("""COMPUTED_VALUE"""),"Mihailo")</f>
        <v>Mihailo</v>
      </c>
      <c r="D19" t="str">
        <f>IFERROR(__xludf.DUMMYFUNCTION("""COMPUTED_VALUE"""),"Trajković")</f>
        <v>Trajković</v>
      </c>
      <c r="E19">
        <f>IFERROR(__xludf.DUMMYFUNCTION("""COMPUTED_VALUE"""),132.0)</f>
        <v>132</v>
      </c>
      <c r="F19" t="str">
        <f>IFERROR(__xludf.DUMMYFUNCTION("""COMPUTED_VALUE"""),"ODOBREN")</f>
        <v>ODOBREN</v>
      </c>
      <c r="G19" t="str">
        <f>IFERROR(__xludf.DUMMYFUNCTION("""COMPUTED_VALUE"""),"Stari grad")</f>
        <v>Stari grad</v>
      </c>
      <c r="H19" t="str">
        <f>IFERROR(__xludf.DUMMYFUNCTION("""COMPUTED_VALUE"""),"Računarska gimnazija")</f>
        <v>Računarska gimnazija</v>
      </c>
      <c r="I19" t="str">
        <f>IFERROR(__xludf.DUMMYFUNCTION("""COMPUTED_VALUE"""),"III")</f>
        <v>III</v>
      </c>
      <c r="J19" t="str">
        <f>IFERROR(__xludf.DUMMYFUNCTION("""COMPUTED_VALUE"""),"A")</f>
        <v>A</v>
      </c>
      <c r="L19" t="str">
        <f>IFERROR(__xludf.DUMMYFUNCTION("""COMPUTED_VALUE"""),"x")</f>
        <v>x</v>
      </c>
      <c r="M19">
        <f>IFERROR(__xludf.DUMMYFUNCTION("""COMPUTED_VALUE"""),20.0)</f>
        <v>20</v>
      </c>
      <c r="N19">
        <f>IFERROR(__xludf.DUMMYFUNCTION("""COMPUTED_VALUE"""),13.0)</f>
        <v>13</v>
      </c>
      <c r="O19">
        <f>IFERROR(__xludf.DUMMYFUNCTION("""COMPUTED_VALUE"""),49.0)</f>
        <v>49</v>
      </c>
      <c r="P19" t="str">
        <f>IFERROR(__xludf.DUMMYFUNCTION("""COMPUTED_VALUE"""),"x")</f>
        <v>x</v>
      </c>
      <c r="Q19">
        <f>IFERROR(__xludf.DUMMYFUNCTION("""COMPUTED_VALUE"""),50.0)</f>
        <v>50</v>
      </c>
      <c r="R19">
        <f>IFERROR(__xludf.DUMMYFUNCTION("""COMPUTED_VALUE"""),0.0)</f>
        <v>0</v>
      </c>
      <c r="S19" t="str">
        <f>IFERROR(__xludf.DUMMYFUNCTION("""COMPUTED_VALUE"""),"-")</f>
        <v>-</v>
      </c>
      <c r="T19" t="str">
        <f>IFERROR(__xludf.DUMMYFUNCTION("""COMPUTED_VALUE"""),"x")</f>
        <v>x</v>
      </c>
      <c r="U19" t="str">
        <f>IFERROR(__xludf.DUMMYFUNCTION("""COMPUTED_VALUE"""),"x")</f>
        <v>x</v>
      </c>
      <c r="V19" t="str">
        <f>IFERROR(__xludf.DUMMYFUNCTION("""COMPUTED_VALUE"""),"OK")</f>
        <v>OK</v>
      </c>
      <c r="W19" t="str">
        <f>IFERROR(__xludf.DUMMYFUNCTION("""COMPUTED_VALUE"""),"OK")</f>
        <v>OK</v>
      </c>
      <c r="X19" t="str">
        <f>IFERROR(__xludf.DUMMYFUNCTION("""COMPUTED_VALUE"""),"OK")</f>
        <v>OK</v>
      </c>
      <c r="Y19" t="str">
        <f>IFERROR(__xludf.DUMMYFUNCTION("""COMPUTED_VALUE"""),"OK")</f>
        <v>OK</v>
      </c>
      <c r="Z19" t="str">
        <f>IFERROR(__xludf.DUMMYFUNCTION("""COMPUTED_VALUE"""),"OK")</f>
        <v>OK</v>
      </c>
      <c r="AA19" t="str">
        <f>IFERROR(__xludf.DUMMYFUNCTION("""COMPUTED_VALUE"""),"TLE")</f>
        <v>TLE</v>
      </c>
      <c r="AB19" t="str">
        <f>IFERROR(__xludf.DUMMYFUNCTION("""COMPUTED_VALUE"""),"TLE")</f>
        <v>TLE</v>
      </c>
      <c r="AC19" t="str">
        <f>IFERROR(__xludf.DUMMYFUNCTION("""COMPUTED_VALUE"""),"TLE")</f>
        <v>TLE</v>
      </c>
      <c r="AD19" t="str">
        <f>IFERROR(__xludf.DUMMYFUNCTION("""COMPUTED_VALUE"""),"TLE")</f>
        <v>TLE</v>
      </c>
      <c r="AE19" t="str">
        <f>IFERROR(__xludf.DUMMYFUNCTION("""COMPUTED_VALUE"""),"TLE")</f>
        <v>TLE</v>
      </c>
      <c r="AF19" t="str">
        <f>IFERROR(__xludf.DUMMYFUNCTION("""COMPUTED_VALUE"""),"RTE")</f>
        <v>RTE</v>
      </c>
      <c r="AG19" t="str">
        <f>IFERROR(__xludf.DUMMYFUNCTION("""COMPUTED_VALUE"""),"RTE")</f>
        <v>RTE</v>
      </c>
      <c r="AH19" t="str">
        <f>IFERROR(__xludf.DUMMYFUNCTION("""COMPUTED_VALUE"""),"RTE")</f>
        <v>RTE</v>
      </c>
      <c r="AI19" t="str">
        <f>IFERROR(__xludf.DUMMYFUNCTION("""COMPUTED_VALUE"""),"RTE")</f>
        <v>RTE</v>
      </c>
      <c r="AJ19" t="str">
        <f>IFERROR(__xludf.DUMMYFUNCTION("""COMPUTED_VALUE"""),"RTE")</f>
        <v>RTE</v>
      </c>
      <c r="AK19" t="str">
        <f>IFERROR(__xludf.DUMMYFUNCTION("""COMPUTED_VALUE"""),"RTE")</f>
        <v>RTE</v>
      </c>
      <c r="AL19" t="str">
        <f>IFERROR(__xludf.DUMMYFUNCTION("""COMPUTED_VALUE"""),"RTE")</f>
        <v>RTE</v>
      </c>
      <c r="AM19" t="str">
        <f>IFERROR(__xludf.DUMMYFUNCTION("""COMPUTED_VALUE"""),"RTE")</f>
        <v>RTE</v>
      </c>
      <c r="AN19" t="str">
        <f>IFERROR(__xludf.DUMMYFUNCTION("""COMPUTED_VALUE"""),"RTE")</f>
        <v>RTE</v>
      </c>
      <c r="AO19" t="str">
        <f>IFERROR(__xludf.DUMMYFUNCTION("""COMPUTED_VALUE"""),"RTE")</f>
        <v>RTE</v>
      </c>
      <c r="AP19" t="str">
        <f>IFERROR(__xludf.DUMMYFUNCTION("""COMPUTED_VALUE"""),"x")</f>
        <v>x</v>
      </c>
      <c r="AQ19" t="str">
        <f>IFERROR(__xludf.DUMMYFUNCTION("""COMPUTED_VALUE"""),"OK")</f>
        <v>OK</v>
      </c>
      <c r="AR19" t="str">
        <f>IFERROR(__xludf.DUMMYFUNCTION("""COMPUTED_VALUE"""),"OK")</f>
        <v>OK</v>
      </c>
      <c r="AS19" t="str">
        <f>IFERROR(__xludf.DUMMYFUNCTION("""COMPUTED_VALUE"""),"OK")</f>
        <v>OK</v>
      </c>
      <c r="AT19" t="str">
        <f>IFERROR(__xludf.DUMMYFUNCTION("""COMPUTED_VALUE"""),"OK")</f>
        <v>OK</v>
      </c>
      <c r="AU19" t="str">
        <f>IFERROR(__xludf.DUMMYFUNCTION("""COMPUTED_VALUE"""),"OK")</f>
        <v>OK</v>
      </c>
      <c r="AV19" t="str">
        <f>IFERROR(__xludf.DUMMYFUNCTION("""COMPUTED_VALUE"""),"OK")</f>
        <v>OK</v>
      </c>
      <c r="AW19" t="str">
        <f>IFERROR(__xludf.DUMMYFUNCTION("""COMPUTED_VALUE"""),"OK")</f>
        <v>OK</v>
      </c>
      <c r="AX19" t="str">
        <f>IFERROR(__xludf.DUMMYFUNCTION("""COMPUTED_VALUE"""),"OK")</f>
        <v>OK</v>
      </c>
      <c r="AY19" t="str">
        <f>IFERROR(__xludf.DUMMYFUNCTION("""COMPUTED_VALUE"""),"WA")</f>
        <v>WA</v>
      </c>
      <c r="AZ19" t="str">
        <f>IFERROR(__xludf.DUMMYFUNCTION("""COMPUTED_VALUE"""),"WA")</f>
        <v>WA</v>
      </c>
      <c r="BA19" t="str">
        <f>IFERROR(__xludf.DUMMYFUNCTION("""COMPUTED_VALUE"""),"WA")</f>
        <v>WA</v>
      </c>
      <c r="BB19" t="str">
        <f>IFERROR(__xludf.DUMMYFUNCTION("""COMPUTED_VALUE"""),"WA")</f>
        <v>WA</v>
      </c>
      <c r="BC19" t="str">
        <f>IFERROR(__xludf.DUMMYFUNCTION("""COMPUTED_VALUE"""),"WA")</f>
        <v>WA</v>
      </c>
      <c r="BD19" t="str">
        <f>IFERROR(__xludf.DUMMYFUNCTION("""COMPUTED_VALUE"""),"WA")</f>
        <v>WA</v>
      </c>
      <c r="BE19" t="str">
        <f>IFERROR(__xludf.DUMMYFUNCTION("""COMPUTED_VALUE"""),"WA")</f>
        <v>WA</v>
      </c>
      <c r="BF19" t="str">
        <f>IFERROR(__xludf.DUMMYFUNCTION("""COMPUTED_VALUE"""),"WA")</f>
        <v>WA</v>
      </c>
      <c r="BG19" t="str">
        <f>IFERROR(__xludf.DUMMYFUNCTION("""COMPUTED_VALUE"""),"WA")</f>
        <v>WA</v>
      </c>
      <c r="BH19" t="str">
        <f>IFERROR(__xludf.DUMMYFUNCTION("""COMPUTED_VALUE"""),"WA")</f>
        <v>WA</v>
      </c>
      <c r="BI19" t="str">
        <f>IFERROR(__xludf.DUMMYFUNCTION("""COMPUTED_VALUE"""),"WA")</f>
        <v>WA</v>
      </c>
      <c r="BJ19" t="str">
        <f>IFERROR(__xludf.DUMMYFUNCTION("""COMPUTED_VALUE"""),"WA")</f>
        <v>WA</v>
      </c>
      <c r="BK19" t="str">
        <f>IFERROR(__xludf.DUMMYFUNCTION("""COMPUTED_VALUE"""),"WA")</f>
        <v>WA</v>
      </c>
      <c r="BL19" t="str">
        <f>IFERROR(__xludf.DUMMYFUNCTION("""COMPUTED_VALUE"""),"WA")</f>
        <v>WA</v>
      </c>
      <c r="BM19" t="str">
        <f>IFERROR(__xludf.DUMMYFUNCTION("""COMPUTED_VALUE"""),"WA")</f>
        <v>WA</v>
      </c>
      <c r="BN19" t="str">
        <f>IFERROR(__xludf.DUMMYFUNCTION("""COMPUTED_VALUE"""),"WA")</f>
        <v>WA</v>
      </c>
      <c r="BO19" t="str">
        <f>IFERROR(__xludf.DUMMYFUNCTION("""COMPUTED_VALUE"""),"WA")</f>
        <v>WA</v>
      </c>
      <c r="BP19" t="str">
        <f>IFERROR(__xludf.DUMMYFUNCTION("""COMPUTED_VALUE"""),"WA")</f>
        <v>WA</v>
      </c>
      <c r="BQ19" t="str">
        <f>IFERROR(__xludf.DUMMYFUNCTION("""COMPUTED_VALUE"""),"WA")</f>
        <v>WA</v>
      </c>
      <c r="BR19" t="str">
        <f>IFERROR(__xludf.DUMMYFUNCTION("""COMPUTED_VALUE"""),"WA")</f>
        <v>WA</v>
      </c>
      <c r="BS19" t="str">
        <f>IFERROR(__xludf.DUMMYFUNCTION("""COMPUTED_VALUE"""),"WA")</f>
        <v>WA</v>
      </c>
      <c r="BT19" t="str">
        <f>IFERROR(__xludf.DUMMYFUNCTION("""COMPUTED_VALUE"""),"WA")</f>
        <v>WA</v>
      </c>
      <c r="BU19" t="str">
        <f>IFERROR(__xludf.DUMMYFUNCTION("""COMPUTED_VALUE"""),"WA")</f>
        <v>WA</v>
      </c>
      <c r="BV19" t="str">
        <f>IFERROR(__xludf.DUMMYFUNCTION("""COMPUTED_VALUE"""),"WA")</f>
        <v>WA</v>
      </c>
      <c r="BW19" t="str">
        <f>IFERROR(__xludf.DUMMYFUNCTION("""COMPUTED_VALUE"""),"WA")</f>
        <v>WA</v>
      </c>
      <c r="BX19" t="str">
        <f>IFERROR(__xludf.DUMMYFUNCTION("""COMPUTED_VALUE"""),"WA")</f>
        <v>WA</v>
      </c>
      <c r="BY19" t="str">
        <f>IFERROR(__xludf.DUMMYFUNCTION("""COMPUTED_VALUE"""),"WA")</f>
        <v>WA</v>
      </c>
      <c r="BZ19" t="str">
        <f>IFERROR(__xludf.DUMMYFUNCTION("""COMPUTED_VALUE"""),"WA")</f>
        <v>WA</v>
      </c>
      <c r="CA19" t="str">
        <f>IFERROR(__xludf.DUMMYFUNCTION("""COMPUTED_VALUE"""),"WA")</f>
        <v>WA</v>
      </c>
      <c r="CB19" t="str">
        <f>IFERROR(__xludf.DUMMYFUNCTION("""COMPUTED_VALUE"""),"WA")</f>
        <v>WA</v>
      </c>
      <c r="CC19" t="str">
        <f>IFERROR(__xludf.DUMMYFUNCTION("""COMPUTED_VALUE"""),"WA")</f>
        <v>WA</v>
      </c>
      <c r="CD19" t="str">
        <f>IFERROR(__xludf.DUMMYFUNCTION("""COMPUTED_VALUE"""),"WA")</f>
        <v>WA</v>
      </c>
      <c r="CE19" t="str">
        <f>IFERROR(__xludf.DUMMYFUNCTION("""COMPUTED_VALUE"""),"WA")</f>
        <v>WA</v>
      </c>
      <c r="CF19" t="str">
        <f>IFERROR(__xludf.DUMMYFUNCTION("""COMPUTED_VALUE"""),"WA")</f>
        <v>WA</v>
      </c>
      <c r="CG19" t="str">
        <f>IFERROR(__xludf.DUMMYFUNCTION("""COMPUTED_VALUE"""),"WA")</f>
        <v>WA</v>
      </c>
      <c r="CH19" t="str">
        <f>IFERROR(__xludf.DUMMYFUNCTION("""COMPUTED_VALUE"""),"WA")</f>
        <v>WA</v>
      </c>
      <c r="CI19" t="str">
        <f>IFERROR(__xludf.DUMMYFUNCTION("""COMPUTED_VALUE"""),"WA")</f>
        <v>WA</v>
      </c>
      <c r="CJ19" t="str">
        <f>IFERROR(__xludf.DUMMYFUNCTION("""COMPUTED_VALUE"""),"WA")</f>
        <v>WA</v>
      </c>
      <c r="CK19" t="str">
        <f>IFERROR(__xludf.DUMMYFUNCTION("""COMPUTED_VALUE"""),"WA")</f>
        <v>WA</v>
      </c>
      <c r="CL19" t="str">
        <f>IFERROR(__xludf.DUMMYFUNCTION("""COMPUTED_VALUE"""),"WA")</f>
        <v>WA</v>
      </c>
      <c r="CM19" t="str">
        <f>IFERROR(__xludf.DUMMYFUNCTION("""COMPUTED_VALUE"""),"WA")</f>
        <v>WA</v>
      </c>
      <c r="CN19" t="str">
        <f>IFERROR(__xludf.DUMMYFUNCTION("""COMPUTED_VALUE"""),"TLE")</f>
        <v>TLE</v>
      </c>
      <c r="CO19" t="str">
        <f>IFERROR(__xludf.DUMMYFUNCTION("""COMPUTED_VALUE"""),"TLE")</f>
        <v>TLE</v>
      </c>
      <c r="CP19" t="str">
        <f>IFERROR(__xludf.DUMMYFUNCTION("""COMPUTED_VALUE"""),"TLE")</f>
        <v>TLE</v>
      </c>
      <c r="CQ19" t="str">
        <f>IFERROR(__xludf.DUMMYFUNCTION("""COMPUTED_VALUE"""),"TLE")</f>
        <v>TLE</v>
      </c>
      <c r="CR19" t="str">
        <f>IFERROR(__xludf.DUMMYFUNCTION("""COMPUTED_VALUE"""),"TLE")</f>
        <v>TLE</v>
      </c>
      <c r="CS19" t="str">
        <f>IFERROR(__xludf.DUMMYFUNCTION("""COMPUTED_VALUE"""),"TLE")</f>
        <v>TLE</v>
      </c>
      <c r="CT19" t="str">
        <f>IFERROR(__xludf.DUMMYFUNCTION("""COMPUTED_VALUE"""),"TLE")</f>
        <v>TLE</v>
      </c>
      <c r="CU19" t="str">
        <f>IFERROR(__xludf.DUMMYFUNCTION("""COMPUTED_VALUE"""),"TLE")</f>
        <v>TLE</v>
      </c>
      <c r="CV19" t="str">
        <f>IFERROR(__xludf.DUMMYFUNCTION("""COMPUTED_VALUE"""),"TLE")</f>
        <v>TLE</v>
      </c>
      <c r="CW19" t="str">
        <f>IFERROR(__xludf.DUMMYFUNCTION("""COMPUTED_VALUE"""),"TLE")</f>
        <v>TLE</v>
      </c>
      <c r="CX19" t="str">
        <f>IFERROR(__xludf.DUMMYFUNCTION("""COMPUTED_VALUE"""),"TLE")</f>
        <v>TLE</v>
      </c>
      <c r="CY19" t="str">
        <f>IFERROR(__xludf.DUMMYFUNCTION("""COMPUTED_VALUE"""),"TLE")</f>
        <v>TLE</v>
      </c>
      <c r="CZ19" t="str">
        <f>IFERROR(__xludf.DUMMYFUNCTION("""COMPUTED_VALUE"""),"x")</f>
        <v>x</v>
      </c>
      <c r="DA19" t="str">
        <f>IFERROR(__xludf.DUMMYFUNCTION("""COMPUTED_VALUE"""),"OK")</f>
        <v>OK</v>
      </c>
      <c r="DB19" t="str">
        <f>IFERROR(__xludf.DUMMYFUNCTION("""COMPUTED_VALUE"""),"OK")</f>
        <v>OK</v>
      </c>
      <c r="DC19" t="str">
        <f>IFERROR(__xludf.DUMMYFUNCTION("""COMPUTED_VALUE"""),"OK")</f>
        <v>OK</v>
      </c>
      <c r="DD19" t="str">
        <f>IFERROR(__xludf.DUMMYFUNCTION("""COMPUTED_VALUE"""),"OK")</f>
        <v>OK</v>
      </c>
      <c r="DE19" t="str">
        <f>IFERROR(__xludf.DUMMYFUNCTION("""COMPUTED_VALUE"""),"OK")</f>
        <v>OK</v>
      </c>
      <c r="DF19" t="str">
        <f>IFERROR(__xludf.DUMMYFUNCTION("""COMPUTED_VALUE"""),"OK")</f>
        <v>OK</v>
      </c>
      <c r="DG19" t="str">
        <f>IFERROR(__xludf.DUMMYFUNCTION("""COMPUTED_VALUE"""),"OK")</f>
        <v>OK</v>
      </c>
      <c r="DH19" t="str">
        <f>IFERROR(__xludf.DUMMYFUNCTION("""COMPUTED_VALUE"""),"OK")</f>
        <v>OK</v>
      </c>
      <c r="DI19" t="str">
        <f>IFERROR(__xludf.DUMMYFUNCTION("""COMPUTED_VALUE"""),"OK")</f>
        <v>OK</v>
      </c>
      <c r="DJ19" t="str">
        <f>IFERROR(__xludf.DUMMYFUNCTION("""COMPUTED_VALUE"""),"OK")</f>
        <v>OK</v>
      </c>
      <c r="DK19" t="str">
        <f>IFERROR(__xludf.DUMMYFUNCTION("""COMPUTED_VALUE"""),"OK")</f>
        <v>OK</v>
      </c>
      <c r="DL19" t="str">
        <f>IFERROR(__xludf.DUMMYFUNCTION("""COMPUTED_VALUE"""),"OK")</f>
        <v>OK</v>
      </c>
      <c r="DM19" t="str">
        <f>IFERROR(__xludf.DUMMYFUNCTION("""COMPUTED_VALUE"""),"OK")</f>
        <v>OK</v>
      </c>
      <c r="DN19" t="str">
        <f>IFERROR(__xludf.DUMMYFUNCTION("""COMPUTED_VALUE"""),"OK")</f>
        <v>OK</v>
      </c>
      <c r="DO19" t="str">
        <f>IFERROR(__xludf.DUMMYFUNCTION("""COMPUTED_VALUE"""),"OK")</f>
        <v>OK</v>
      </c>
      <c r="DP19" t="str">
        <f>IFERROR(__xludf.DUMMYFUNCTION("""COMPUTED_VALUE"""),"OK")</f>
        <v>OK</v>
      </c>
      <c r="DQ19" t="str">
        <f>IFERROR(__xludf.DUMMYFUNCTION("""COMPUTED_VALUE"""),"OK")</f>
        <v>OK</v>
      </c>
      <c r="DR19" t="str">
        <f>IFERROR(__xludf.DUMMYFUNCTION("""COMPUTED_VALUE"""),"OK")</f>
        <v>OK</v>
      </c>
      <c r="DS19" t="str">
        <f>IFERROR(__xludf.DUMMYFUNCTION("""COMPUTED_VALUE"""),"OK")</f>
        <v>OK</v>
      </c>
      <c r="DT19" t="str">
        <f>IFERROR(__xludf.DUMMYFUNCTION("""COMPUTED_VALUE"""),"OK")</f>
        <v>OK</v>
      </c>
      <c r="DU19" t="str">
        <f>IFERROR(__xludf.DUMMYFUNCTION("""COMPUTED_VALUE"""),"OK")</f>
        <v>OK</v>
      </c>
      <c r="DV19" t="str">
        <f>IFERROR(__xludf.DUMMYFUNCTION("""COMPUTED_VALUE"""),"OK")</f>
        <v>OK</v>
      </c>
      <c r="DW19" t="str">
        <f>IFERROR(__xludf.DUMMYFUNCTION("""COMPUTED_VALUE"""),"OK")</f>
        <v>OK</v>
      </c>
      <c r="DX19" t="str">
        <f>IFERROR(__xludf.DUMMYFUNCTION("""COMPUTED_VALUE"""),"OK")</f>
        <v>OK</v>
      </c>
      <c r="DY19" t="str">
        <f>IFERROR(__xludf.DUMMYFUNCTION("""COMPUTED_VALUE"""),"OK")</f>
        <v>OK</v>
      </c>
      <c r="DZ19" t="str">
        <f>IFERROR(__xludf.DUMMYFUNCTION("""COMPUTED_VALUE"""),"OK")</f>
        <v>OK</v>
      </c>
      <c r="EA19" t="str">
        <f>IFERROR(__xludf.DUMMYFUNCTION("""COMPUTED_VALUE"""),"OK")</f>
        <v>OK</v>
      </c>
      <c r="EB19" t="str">
        <f>IFERROR(__xludf.DUMMYFUNCTION("""COMPUTED_VALUE"""),"OK")</f>
        <v>OK</v>
      </c>
      <c r="EC19" t="str">
        <f>IFERROR(__xludf.DUMMYFUNCTION("""COMPUTED_VALUE"""),"OK")</f>
        <v>OK</v>
      </c>
      <c r="ED19" t="str">
        <f>IFERROR(__xludf.DUMMYFUNCTION("""COMPUTED_VALUE"""),"OK")</f>
        <v>OK</v>
      </c>
      <c r="EE19" t="str">
        <f>IFERROR(__xludf.DUMMYFUNCTION("""COMPUTED_VALUE"""),"OK")</f>
        <v>OK</v>
      </c>
      <c r="EF19" t="str">
        <f>IFERROR(__xludf.DUMMYFUNCTION("""COMPUTED_VALUE"""),"OK")</f>
        <v>OK</v>
      </c>
      <c r="EG19" t="str">
        <f>IFERROR(__xludf.DUMMYFUNCTION("""COMPUTED_VALUE"""),"OK")</f>
        <v>OK</v>
      </c>
      <c r="EH19" t="str">
        <f>IFERROR(__xludf.DUMMYFUNCTION("""COMPUTED_VALUE"""),"OK")</f>
        <v>OK</v>
      </c>
      <c r="EI19" t="str">
        <f>IFERROR(__xludf.DUMMYFUNCTION("""COMPUTED_VALUE"""),"OK")</f>
        <v>OK</v>
      </c>
      <c r="EJ19" t="str">
        <f>IFERROR(__xludf.DUMMYFUNCTION("""COMPUTED_VALUE"""),"WA")</f>
        <v>WA</v>
      </c>
      <c r="EK19" t="str">
        <f>IFERROR(__xludf.DUMMYFUNCTION("""COMPUTED_VALUE"""),"OK")</f>
        <v>OK</v>
      </c>
      <c r="EL19" t="str">
        <f>IFERROR(__xludf.DUMMYFUNCTION("""COMPUTED_VALUE"""),"OK")</f>
        <v>OK</v>
      </c>
      <c r="EM19" t="str">
        <f>IFERROR(__xludf.DUMMYFUNCTION("""COMPUTED_VALUE"""),"TLE")</f>
        <v>TLE</v>
      </c>
      <c r="EN19" t="str">
        <f>IFERROR(__xludf.DUMMYFUNCTION("""COMPUTED_VALUE"""),"TLE")</f>
        <v>TLE</v>
      </c>
      <c r="EO19" t="str">
        <f>IFERROR(__xludf.DUMMYFUNCTION("""COMPUTED_VALUE"""),"TLE")</f>
        <v>TLE</v>
      </c>
      <c r="EP19" t="str">
        <f>IFERROR(__xludf.DUMMYFUNCTION("""COMPUTED_VALUE"""),"TLE")</f>
        <v>TLE</v>
      </c>
      <c r="EQ19" t="str">
        <f>IFERROR(__xludf.DUMMYFUNCTION("""COMPUTED_VALUE"""),"TLE")</f>
        <v>TLE</v>
      </c>
      <c r="ER19" t="str">
        <f>IFERROR(__xludf.DUMMYFUNCTION("""COMPUTED_VALUE"""),"TLE")</f>
        <v>TLE</v>
      </c>
      <c r="ES19" t="str">
        <f>IFERROR(__xludf.DUMMYFUNCTION("""COMPUTED_VALUE"""),"TLE")</f>
        <v>TLE</v>
      </c>
      <c r="ET19" t="str">
        <f>IFERROR(__xludf.DUMMYFUNCTION("""COMPUTED_VALUE"""),"TLE")</f>
        <v>TLE</v>
      </c>
      <c r="EU19" t="str">
        <f>IFERROR(__xludf.DUMMYFUNCTION("""COMPUTED_VALUE"""),"TLE")</f>
        <v>TLE</v>
      </c>
      <c r="EV19" t="str">
        <f>IFERROR(__xludf.DUMMYFUNCTION("""COMPUTED_VALUE"""),"TLE")</f>
        <v>TLE</v>
      </c>
      <c r="EW19" t="str">
        <f>IFERROR(__xludf.DUMMYFUNCTION("""COMPUTED_VALUE"""),"TLE")</f>
        <v>TLE</v>
      </c>
      <c r="EX19" t="str">
        <f>IFERROR(__xludf.DUMMYFUNCTION("""COMPUTED_VALUE"""),"TLE")</f>
        <v>TLE</v>
      </c>
      <c r="EY19" t="str">
        <f>IFERROR(__xludf.DUMMYFUNCTION("""COMPUTED_VALUE"""),"TLE")</f>
        <v>TLE</v>
      </c>
      <c r="EZ19" t="str">
        <f>IFERROR(__xludf.DUMMYFUNCTION("""COMPUTED_VALUE"""),"TLE")</f>
        <v>TLE</v>
      </c>
      <c r="FA19" t="str">
        <f>IFERROR(__xludf.DUMMYFUNCTION("""COMPUTED_VALUE"""),"TLE")</f>
        <v>TLE</v>
      </c>
      <c r="FB19" t="str">
        <f>IFERROR(__xludf.DUMMYFUNCTION("""COMPUTED_VALUE"""),"OK")</f>
        <v>OK</v>
      </c>
      <c r="FC19" t="str">
        <f>IFERROR(__xludf.DUMMYFUNCTION("""COMPUTED_VALUE"""),"OK")</f>
        <v>OK</v>
      </c>
      <c r="FD19" t="str">
        <f>IFERROR(__xludf.DUMMYFUNCTION("""COMPUTED_VALUE"""),"TLE")</f>
        <v>TLE</v>
      </c>
      <c r="FE19" t="str">
        <f>IFERROR(__xludf.DUMMYFUNCTION("""COMPUTED_VALUE"""),"TLE")</f>
        <v>TLE</v>
      </c>
      <c r="FF19" t="str">
        <f>IFERROR(__xludf.DUMMYFUNCTION("""COMPUTED_VALUE"""),"TLE")</f>
        <v>TLE</v>
      </c>
      <c r="FG19" t="str">
        <f>IFERROR(__xludf.DUMMYFUNCTION("""COMPUTED_VALUE"""),"x")</f>
        <v>x</v>
      </c>
      <c r="FH19" t="str">
        <f>IFERROR(__xludf.DUMMYFUNCTION("""COMPUTED_VALUE"""),"OK")</f>
        <v>OK</v>
      </c>
      <c r="FI19" t="str">
        <f>IFERROR(__xludf.DUMMYFUNCTION("""COMPUTED_VALUE"""),"OK")</f>
        <v>OK</v>
      </c>
      <c r="FJ19" t="str">
        <f>IFERROR(__xludf.DUMMYFUNCTION("""COMPUTED_VALUE"""),"WA")</f>
        <v>WA</v>
      </c>
      <c r="FK19" t="str">
        <f>IFERROR(__xludf.DUMMYFUNCTION("""COMPUTED_VALUE"""),"WA")</f>
        <v>WA</v>
      </c>
      <c r="FL19" t="str">
        <f>IFERROR(__xludf.DUMMYFUNCTION("""COMPUTED_VALUE"""),"x")</f>
        <v>x</v>
      </c>
      <c r="FM19" t="str">
        <f>IFERROR(__xludf.DUMMYFUNCTION("""COMPUTED_VALUE"""),"OK")</f>
        <v>OK</v>
      </c>
      <c r="FN19" t="str">
        <f>IFERROR(__xludf.DUMMYFUNCTION("""COMPUTED_VALUE"""),"OK")</f>
        <v>OK</v>
      </c>
      <c r="FO19" t="str">
        <f>IFERROR(__xludf.DUMMYFUNCTION("""COMPUTED_VALUE"""),"WA")</f>
        <v>WA</v>
      </c>
      <c r="FP19" t="str">
        <f>IFERROR(__xludf.DUMMYFUNCTION("""COMPUTED_VALUE"""),"WA")</f>
        <v>WA</v>
      </c>
      <c r="FQ19" t="str">
        <f>IFERROR(__xludf.DUMMYFUNCTION("""COMPUTED_VALUE"""),"WA")</f>
        <v>WA</v>
      </c>
      <c r="FR19" t="str">
        <f>IFERROR(__xludf.DUMMYFUNCTION("""COMPUTED_VALUE"""),"OK")</f>
        <v>OK</v>
      </c>
      <c r="FS19" t="str">
        <f>IFERROR(__xludf.DUMMYFUNCTION("""COMPUTED_VALUE"""),"OK")</f>
        <v>OK</v>
      </c>
      <c r="FT19" t="str">
        <f>IFERROR(__xludf.DUMMYFUNCTION("""COMPUTED_VALUE"""),"OK")</f>
        <v>OK</v>
      </c>
      <c r="FU19" t="str">
        <f>IFERROR(__xludf.DUMMYFUNCTION("""COMPUTED_VALUE"""),"WA")</f>
        <v>WA</v>
      </c>
      <c r="FV19" t="str">
        <f>IFERROR(__xludf.DUMMYFUNCTION("""COMPUTED_VALUE"""),"WA")</f>
        <v>WA</v>
      </c>
      <c r="FW19" t="str">
        <f>IFERROR(__xludf.DUMMYFUNCTION("""COMPUTED_VALUE"""),"OK")</f>
        <v>OK</v>
      </c>
      <c r="FX19" t="str">
        <f>IFERROR(__xludf.DUMMYFUNCTION("""COMPUTED_VALUE"""),"WA")</f>
        <v>WA</v>
      </c>
      <c r="FY19" t="str">
        <f>IFERROR(__xludf.DUMMYFUNCTION("""COMPUTED_VALUE"""),"WA")</f>
        <v>WA</v>
      </c>
      <c r="FZ19" t="str">
        <f>IFERROR(__xludf.DUMMYFUNCTION("""COMPUTED_VALUE"""),"TLE")</f>
        <v>TLE</v>
      </c>
      <c r="GA19" t="str">
        <f>IFERROR(__xludf.DUMMYFUNCTION("""COMPUTED_VALUE"""),"OK")</f>
        <v>OK</v>
      </c>
      <c r="GB19" t="str">
        <f>IFERROR(__xludf.DUMMYFUNCTION("""COMPUTED_VALUE"""),"TLE")</f>
        <v>TLE</v>
      </c>
      <c r="GC19" t="str">
        <f>IFERROR(__xludf.DUMMYFUNCTION("""COMPUTED_VALUE"""),"TLE")</f>
        <v>TLE</v>
      </c>
      <c r="GD19" t="str">
        <f>IFERROR(__xludf.DUMMYFUNCTION("""COMPUTED_VALUE"""),"TLE")</f>
        <v>TLE</v>
      </c>
      <c r="GE19" t="str">
        <f>IFERROR(__xludf.DUMMYFUNCTION("""COMPUTED_VALUE"""),"TLE")</f>
        <v>TLE</v>
      </c>
      <c r="GF19" t="str">
        <f>IFERROR(__xludf.DUMMYFUNCTION("""COMPUTED_VALUE"""),"TLE")</f>
        <v>TLE</v>
      </c>
      <c r="GG19" t="str">
        <f>IFERROR(__xludf.DUMMYFUNCTION("""COMPUTED_VALUE"""),"TLE")</f>
        <v>TLE</v>
      </c>
      <c r="GH19" t="str">
        <f>IFERROR(__xludf.DUMMYFUNCTION("""COMPUTED_VALUE"""),"TLE")</f>
        <v>TLE</v>
      </c>
      <c r="GI19" t="str">
        <f>IFERROR(__xludf.DUMMYFUNCTION("""COMPUTED_VALUE"""),"TLE")</f>
        <v>TLE</v>
      </c>
      <c r="GJ19" t="str">
        <f>IFERROR(__xludf.DUMMYFUNCTION("""COMPUTED_VALUE"""),"TLE")</f>
        <v>TLE</v>
      </c>
      <c r="GK19" t="str">
        <f>IFERROR(__xludf.DUMMYFUNCTION("""COMPUTED_VALUE"""),"TLE")</f>
        <v>TLE</v>
      </c>
      <c r="GL19" t="str">
        <f>IFERROR(__xludf.DUMMYFUNCTION("""COMPUTED_VALUE"""),"TLE")</f>
        <v>TLE</v>
      </c>
      <c r="GM19" t="str">
        <f>IFERROR(__xludf.DUMMYFUNCTION("""COMPUTED_VALUE"""),"TLE")</f>
        <v>TLE</v>
      </c>
      <c r="GN19" t="str">
        <f>IFERROR(__xludf.DUMMYFUNCTION("""COMPUTED_VALUE"""),"TLE")</f>
        <v>TLE</v>
      </c>
      <c r="GO19" t="str">
        <f>IFERROR(__xludf.DUMMYFUNCTION("""COMPUTED_VALUE"""),"TLE")</f>
        <v>TLE</v>
      </c>
      <c r="GP19" t="str">
        <f>IFERROR(__xludf.DUMMYFUNCTION("""COMPUTED_VALUE"""),"TLE")</f>
        <v>TLE</v>
      </c>
      <c r="GQ19" t="str">
        <f>IFERROR(__xludf.DUMMYFUNCTION("""COMPUTED_VALUE"""),"TLE")</f>
        <v>TLE</v>
      </c>
      <c r="GR19" t="str">
        <f>IFERROR(__xludf.DUMMYFUNCTION("""COMPUTED_VALUE"""),"TLE")</f>
        <v>TLE</v>
      </c>
      <c r="GS19" t="str">
        <f>IFERROR(__xludf.DUMMYFUNCTION("""COMPUTED_VALUE"""),"TLE")</f>
        <v>TLE</v>
      </c>
      <c r="GT19" t="str">
        <f>IFERROR(__xludf.DUMMYFUNCTION("""COMPUTED_VALUE"""),"TLE")</f>
        <v>TLE</v>
      </c>
      <c r="GU19" t="str">
        <f>IFERROR(__xludf.DUMMYFUNCTION("""COMPUTED_VALUE"""),"TLE")</f>
        <v>TLE</v>
      </c>
      <c r="GV19" t="str">
        <f>IFERROR(__xludf.DUMMYFUNCTION("""COMPUTED_VALUE"""),"TLE")</f>
        <v>TLE</v>
      </c>
      <c r="GW19" t="str">
        <f>IFERROR(__xludf.DUMMYFUNCTION("""COMPUTED_VALUE"""),"TLE")</f>
        <v>TLE</v>
      </c>
      <c r="GX19" t="str">
        <f>IFERROR(__xludf.DUMMYFUNCTION("""COMPUTED_VALUE"""),"TLE")</f>
        <v>TLE</v>
      </c>
      <c r="GY19" t="str">
        <f>IFERROR(__xludf.DUMMYFUNCTION("""COMPUTED_VALUE"""),"TLE")</f>
        <v>TLE</v>
      </c>
      <c r="GZ19" t="str">
        <f>IFERROR(__xludf.DUMMYFUNCTION("""COMPUTED_VALUE"""),"TLE")</f>
        <v>TLE</v>
      </c>
      <c r="HA19" t="str">
        <f>IFERROR(__xludf.DUMMYFUNCTION("""COMPUTED_VALUE"""),"TLE")</f>
        <v>TLE</v>
      </c>
      <c r="HB19" t="str">
        <f>IFERROR(__xludf.DUMMYFUNCTION("""COMPUTED_VALUE"""),"TLE")</f>
        <v>TLE</v>
      </c>
      <c r="HC19" t="str">
        <f>IFERROR(__xludf.DUMMYFUNCTION("""COMPUTED_VALUE"""),"TLE")</f>
        <v>TLE</v>
      </c>
      <c r="HD19" t="str">
        <f>IFERROR(__xludf.DUMMYFUNCTION("""COMPUTED_VALUE"""),"TLE")</f>
        <v>TLE</v>
      </c>
      <c r="HE19" t="str">
        <f>IFERROR(__xludf.DUMMYFUNCTION("""COMPUTED_VALUE"""),"TLE")</f>
        <v>TLE</v>
      </c>
      <c r="HF19" t="str">
        <f>IFERROR(__xludf.DUMMYFUNCTION("""COMPUTED_VALUE"""),"TLE")</f>
        <v>TLE</v>
      </c>
      <c r="HG19" t="str">
        <f>IFERROR(__xludf.DUMMYFUNCTION("""COMPUTED_VALUE"""),"TLE")</f>
        <v>TLE</v>
      </c>
      <c r="HH19" t="str">
        <f>IFERROR(__xludf.DUMMYFUNCTION("""COMPUTED_VALUE"""),"TLE")</f>
        <v>TLE</v>
      </c>
      <c r="HI19" t="str">
        <f>IFERROR(__xludf.DUMMYFUNCTION("""COMPUTED_VALUE"""),"TLE")</f>
        <v>TLE</v>
      </c>
      <c r="HJ19" t="str">
        <f>IFERROR(__xludf.DUMMYFUNCTION("""COMPUTED_VALUE"""),"TLE")</f>
        <v>TLE</v>
      </c>
      <c r="HK19" t="str">
        <f>IFERROR(__xludf.DUMMYFUNCTION("""COMPUTED_VALUE"""),"WA")</f>
        <v>WA</v>
      </c>
      <c r="HL19" t="str">
        <f>IFERROR(__xludf.DUMMYFUNCTION("""COMPUTED_VALUE"""),"TLE")</f>
        <v>TLE</v>
      </c>
      <c r="HM19" t="str">
        <f>IFERROR(__xludf.DUMMYFUNCTION("""COMPUTED_VALUE"""),"WA")</f>
        <v>WA</v>
      </c>
      <c r="HN19" t="str">
        <f>IFERROR(__xludf.DUMMYFUNCTION("""COMPUTED_VALUE"""),"OK")</f>
        <v>OK</v>
      </c>
      <c r="HO19" t="str">
        <f>IFERROR(__xludf.DUMMYFUNCTION("""COMPUTED_VALUE"""),"TLE")</f>
        <v>TLE</v>
      </c>
      <c r="HP19" t="str">
        <f>IFERROR(__xludf.DUMMYFUNCTION("""COMPUTED_VALUE"""),"TLE")</f>
        <v>TLE</v>
      </c>
      <c r="HQ19" t="str">
        <f>IFERROR(__xludf.DUMMYFUNCTION("""COMPUTED_VALUE"""),"TLE")</f>
        <v>TLE</v>
      </c>
      <c r="HR19" t="str">
        <f>IFERROR(__xludf.DUMMYFUNCTION("""COMPUTED_VALUE"""),"x")</f>
        <v>x</v>
      </c>
      <c r="HS19" t="str">
        <f>IFERROR(__xludf.DUMMYFUNCTION("""COMPUTED_VALUE"""),"-")</f>
        <v>-</v>
      </c>
      <c r="HT19" t="str">
        <f>IFERROR(__xludf.DUMMYFUNCTION("""COMPUTED_VALUE"""),"-")</f>
        <v>-</v>
      </c>
      <c r="HU19" t="str">
        <f>IFERROR(__xludf.DUMMYFUNCTION("""COMPUTED_VALUE"""),"-")</f>
        <v>-</v>
      </c>
      <c r="HV19" t="str">
        <f>IFERROR(__xludf.DUMMYFUNCTION("""COMPUTED_VALUE"""),"-")</f>
        <v>-</v>
      </c>
      <c r="HW19" t="str">
        <f>IFERROR(__xludf.DUMMYFUNCTION("""COMPUTED_VALUE"""),"-")</f>
        <v>-</v>
      </c>
      <c r="HX19" t="str">
        <f>IFERROR(__xludf.DUMMYFUNCTION("""COMPUTED_VALUE"""),"-")</f>
        <v>-</v>
      </c>
      <c r="HY19" t="str">
        <f>IFERROR(__xludf.DUMMYFUNCTION("""COMPUTED_VALUE"""),"-")</f>
        <v>-</v>
      </c>
      <c r="HZ19" t="str">
        <f>IFERROR(__xludf.DUMMYFUNCTION("""COMPUTED_VALUE"""),"-")</f>
        <v>-</v>
      </c>
      <c r="IA19" t="str">
        <f>IFERROR(__xludf.DUMMYFUNCTION("""COMPUTED_VALUE"""),"-")</f>
        <v>-</v>
      </c>
      <c r="IB19" t="str">
        <f>IFERROR(__xludf.DUMMYFUNCTION("""COMPUTED_VALUE"""),"-")</f>
        <v>-</v>
      </c>
      <c r="IC19" t="str">
        <f>IFERROR(__xludf.DUMMYFUNCTION("""COMPUTED_VALUE"""),"-")</f>
        <v>-</v>
      </c>
      <c r="ID19" t="str">
        <f>IFERROR(__xludf.DUMMYFUNCTION("""COMPUTED_VALUE"""),"-")</f>
        <v>-</v>
      </c>
      <c r="IE19" t="str">
        <f>IFERROR(__xludf.DUMMYFUNCTION("""COMPUTED_VALUE"""),"-")</f>
        <v>-</v>
      </c>
      <c r="IF19" t="str">
        <f>IFERROR(__xludf.DUMMYFUNCTION("""COMPUTED_VALUE"""),"-")</f>
        <v>-</v>
      </c>
      <c r="IG19" t="str">
        <f>IFERROR(__xludf.DUMMYFUNCTION("""COMPUTED_VALUE"""),"-")</f>
        <v>-</v>
      </c>
      <c r="IH19" t="str">
        <f>IFERROR(__xludf.DUMMYFUNCTION("""COMPUTED_VALUE"""),"-")</f>
        <v>-</v>
      </c>
      <c r="II19" t="str">
        <f>IFERROR(__xludf.DUMMYFUNCTION("""COMPUTED_VALUE"""),"-")</f>
        <v>-</v>
      </c>
      <c r="IJ19" t="str">
        <f>IFERROR(__xludf.DUMMYFUNCTION("""COMPUTED_VALUE"""),"-")</f>
        <v>-</v>
      </c>
      <c r="IK19" t="str">
        <f>IFERROR(__xludf.DUMMYFUNCTION("""COMPUTED_VALUE"""),"-")</f>
        <v>-</v>
      </c>
      <c r="IL19" t="str">
        <f>IFERROR(__xludf.DUMMYFUNCTION("""COMPUTED_VALUE"""),"-")</f>
        <v>-</v>
      </c>
      <c r="IM19" t="str">
        <f>IFERROR(__xludf.DUMMYFUNCTION("""COMPUTED_VALUE"""),"-")</f>
        <v>-</v>
      </c>
      <c r="IN19" t="str">
        <f>IFERROR(__xludf.DUMMYFUNCTION("""COMPUTED_VALUE"""),"-")</f>
        <v>-</v>
      </c>
      <c r="IO19" t="str">
        <f>IFERROR(__xludf.DUMMYFUNCTION("""COMPUTED_VALUE"""),"-")</f>
        <v>-</v>
      </c>
      <c r="IP19" t="str">
        <f>IFERROR(__xludf.DUMMYFUNCTION("""COMPUTED_VALUE"""),"-")</f>
        <v>-</v>
      </c>
      <c r="IQ19" t="str">
        <f>IFERROR(__xludf.DUMMYFUNCTION("""COMPUTED_VALUE"""),"-")</f>
        <v>-</v>
      </c>
      <c r="IR19" t="str">
        <f>IFERROR(__xludf.DUMMYFUNCTION("""COMPUTED_VALUE"""),"-")</f>
        <v>-</v>
      </c>
      <c r="IS19" t="str">
        <f>IFERROR(__xludf.DUMMYFUNCTION("""COMPUTED_VALUE"""),"-")</f>
        <v>-</v>
      </c>
      <c r="IT19" t="str">
        <f>IFERROR(__xludf.DUMMYFUNCTION("""COMPUTED_VALUE"""),"-")</f>
        <v>-</v>
      </c>
      <c r="IU19" t="str">
        <f>IFERROR(__xludf.DUMMYFUNCTION("""COMPUTED_VALUE"""),"-")</f>
        <v>-</v>
      </c>
      <c r="IV19" t="str">
        <f>IFERROR(__xludf.DUMMYFUNCTION("""COMPUTED_VALUE"""),"-")</f>
        <v>-</v>
      </c>
      <c r="IW19" t="str">
        <f>IFERROR(__xludf.DUMMYFUNCTION("""COMPUTED_VALUE"""),"-")</f>
        <v>-</v>
      </c>
      <c r="IX19" t="str">
        <f>IFERROR(__xludf.DUMMYFUNCTION("""COMPUTED_VALUE"""),"-")</f>
        <v>-</v>
      </c>
      <c r="IY19" t="str">
        <f>IFERROR(__xludf.DUMMYFUNCTION("""COMPUTED_VALUE"""),"-")</f>
        <v>-</v>
      </c>
      <c r="IZ19" t="str">
        <f>IFERROR(__xludf.DUMMYFUNCTION("""COMPUTED_VALUE"""),"-")</f>
        <v>-</v>
      </c>
      <c r="JA19" t="str">
        <f>IFERROR(__xludf.DUMMYFUNCTION("""COMPUTED_VALUE"""),"-")</f>
        <v>-</v>
      </c>
      <c r="JB19" t="str">
        <f>IFERROR(__xludf.DUMMYFUNCTION("""COMPUTED_VALUE"""),"-")</f>
        <v>-</v>
      </c>
      <c r="JC19" t="str">
        <f>IFERROR(__xludf.DUMMYFUNCTION("""COMPUTED_VALUE"""),"-")</f>
        <v>-</v>
      </c>
      <c r="JD19" t="str">
        <f>IFERROR(__xludf.DUMMYFUNCTION("""COMPUTED_VALUE"""),"-")</f>
        <v>-</v>
      </c>
      <c r="JE19" t="str">
        <f>IFERROR(__xludf.DUMMYFUNCTION("""COMPUTED_VALUE"""),"-")</f>
        <v>-</v>
      </c>
      <c r="JF19" t="str">
        <f>IFERROR(__xludf.DUMMYFUNCTION("""COMPUTED_VALUE"""),"-")</f>
        <v>-</v>
      </c>
      <c r="JG19" t="str">
        <f>IFERROR(__xludf.DUMMYFUNCTION("""COMPUTED_VALUE"""),"-")</f>
        <v>-</v>
      </c>
      <c r="JH19" t="str">
        <f>IFERROR(__xludf.DUMMYFUNCTION("""COMPUTED_VALUE"""),"-")</f>
        <v>-</v>
      </c>
      <c r="JI19" t="str">
        <f>IFERROR(__xludf.DUMMYFUNCTION("""COMPUTED_VALUE"""),"-")</f>
        <v>-</v>
      </c>
      <c r="JJ19" t="str">
        <f>IFERROR(__xludf.DUMMYFUNCTION("""COMPUTED_VALUE"""),"-")</f>
        <v>-</v>
      </c>
      <c r="JK19" t="str">
        <f>IFERROR(__xludf.DUMMYFUNCTION("""COMPUTED_VALUE"""),"-")</f>
        <v>-</v>
      </c>
      <c r="JL19" t="str">
        <f>IFERROR(__xludf.DUMMYFUNCTION("""COMPUTED_VALUE"""),"x")</f>
        <v>x</v>
      </c>
      <c r="JM19" t="str">
        <f>IFERROR(__xludf.DUMMYFUNCTION("""COMPUTED_VALUE"""),"x")</f>
        <v>x</v>
      </c>
      <c r="JN19">
        <f>IFERROR(__xludf.DUMMYFUNCTION("""COMPUTED_VALUE"""),1.0)</f>
        <v>1</v>
      </c>
      <c r="JO19">
        <f>IFERROR(__xludf.DUMMYFUNCTION("""COMPUTED_VALUE"""),1.0)</f>
        <v>1</v>
      </c>
      <c r="JP19">
        <f>IFERROR(__xludf.DUMMYFUNCTION("""COMPUTED_VALUE"""),1.0)</f>
        <v>1</v>
      </c>
      <c r="JQ19">
        <f>IFERROR(__xludf.DUMMYFUNCTION("""COMPUTED_VALUE"""),1.0)</f>
        <v>1</v>
      </c>
      <c r="JR19">
        <f>IFERROR(__xludf.DUMMYFUNCTION("""COMPUTED_VALUE"""),1.0)</f>
        <v>1</v>
      </c>
      <c r="JS19">
        <f>IFERROR(__xludf.DUMMYFUNCTION("""COMPUTED_VALUE"""),0.0)</f>
        <v>0</v>
      </c>
      <c r="JT19">
        <f>IFERROR(__xludf.DUMMYFUNCTION("""COMPUTED_VALUE"""),0.0)</f>
        <v>0</v>
      </c>
      <c r="JU19">
        <f>IFERROR(__xludf.DUMMYFUNCTION("""COMPUTED_VALUE"""),0.0)</f>
        <v>0</v>
      </c>
      <c r="JV19">
        <f>IFERROR(__xludf.DUMMYFUNCTION("""COMPUTED_VALUE"""),0.0)</f>
        <v>0</v>
      </c>
      <c r="JW19">
        <f>IFERROR(__xludf.DUMMYFUNCTION("""COMPUTED_VALUE"""),0.0)</f>
        <v>0</v>
      </c>
      <c r="JX19">
        <f>IFERROR(__xludf.DUMMYFUNCTION("""COMPUTED_VALUE"""),0.0)</f>
        <v>0</v>
      </c>
      <c r="JY19">
        <f>IFERROR(__xludf.DUMMYFUNCTION("""COMPUTED_VALUE"""),0.0)</f>
        <v>0</v>
      </c>
      <c r="JZ19">
        <f>IFERROR(__xludf.DUMMYFUNCTION("""COMPUTED_VALUE"""),0.0)</f>
        <v>0</v>
      </c>
      <c r="KA19">
        <f>IFERROR(__xludf.DUMMYFUNCTION("""COMPUTED_VALUE"""),0.0)</f>
        <v>0</v>
      </c>
      <c r="KB19">
        <f>IFERROR(__xludf.DUMMYFUNCTION("""COMPUTED_VALUE"""),0.0)</f>
        <v>0</v>
      </c>
      <c r="KC19">
        <f>IFERROR(__xludf.DUMMYFUNCTION("""COMPUTED_VALUE"""),0.0)</f>
        <v>0</v>
      </c>
      <c r="KD19">
        <f>IFERROR(__xludf.DUMMYFUNCTION("""COMPUTED_VALUE"""),0.0)</f>
        <v>0</v>
      </c>
      <c r="KE19">
        <f>IFERROR(__xludf.DUMMYFUNCTION("""COMPUTED_VALUE"""),0.0)</f>
        <v>0</v>
      </c>
      <c r="KF19">
        <f>IFERROR(__xludf.DUMMYFUNCTION("""COMPUTED_VALUE"""),0.0)</f>
        <v>0</v>
      </c>
      <c r="KG19">
        <f>IFERROR(__xludf.DUMMYFUNCTION("""COMPUTED_VALUE"""),0.0)</f>
        <v>0</v>
      </c>
      <c r="KH19" t="str">
        <f>IFERROR(__xludf.DUMMYFUNCTION("""COMPUTED_VALUE"""),"x")</f>
        <v>x</v>
      </c>
      <c r="KI19">
        <f>IFERROR(__xludf.DUMMYFUNCTION("""COMPUTED_VALUE"""),1.0)</f>
        <v>1</v>
      </c>
      <c r="KJ19">
        <f>IFERROR(__xludf.DUMMYFUNCTION("""COMPUTED_VALUE"""),1.0)</f>
        <v>1</v>
      </c>
      <c r="KK19">
        <f>IFERROR(__xludf.DUMMYFUNCTION("""COMPUTED_VALUE"""),1.0)</f>
        <v>1</v>
      </c>
      <c r="KL19">
        <f>IFERROR(__xludf.DUMMYFUNCTION("""COMPUTED_VALUE"""),1.0)</f>
        <v>1</v>
      </c>
      <c r="KM19">
        <f>IFERROR(__xludf.DUMMYFUNCTION("""COMPUTED_VALUE"""),1.0)</f>
        <v>1</v>
      </c>
      <c r="KN19">
        <f>IFERROR(__xludf.DUMMYFUNCTION("""COMPUTED_VALUE"""),1.0)</f>
        <v>1</v>
      </c>
      <c r="KO19">
        <f>IFERROR(__xludf.DUMMYFUNCTION("""COMPUTED_VALUE"""),1.0)</f>
        <v>1</v>
      </c>
      <c r="KP19">
        <f>IFERROR(__xludf.DUMMYFUNCTION("""COMPUTED_VALUE"""),1.0)</f>
        <v>1</v>
      </c>
      <c r="KQ19">
        <f>IFERROR(__xludf.DUMMYFUNCTION("""COMPUTED_VALUE"""),0.0)</f>
        <v>0</v>
      </c>
      <c r="KR19">
        <f>IFERROR(__xludf.DUMMYFUNCTION("""COMPUTED_VALUE"""),0.0)</f>
        <v>0</v>
      </c>
      <c r="KS19">
        <f>IFERROR(__xludf.DUMMYFUNCTION("""COMPUTED_VALUE"""),0.0)</f>
        <v>0</v>
      </c>
      <c r="KT19">
        <f>IFERROR(__xludf.DUMMYFUNCTION("""COMPUTED_VALUE"""),0.0)</f>
        <v>0</v>
      </c>
      <c r="KU19">
        <f>IFERROR(__xludf.DUMMYFUNCTION("""COMPUTED_VALUE"""),0.0)</f>
        <v>0</v>
      </c>
      <c r="KV19">
        <f>IFERROR(__xludf.DUMMYFUNCTION("""COMPUTED_VALUE"""),0.0)</f>
        <v>0</v>
      </c>
      <c r="KW19">
        <f>IFERROR(__xludf.DUMMYFUNCTION("""COMPUTED_VALUE"""),0.0)</f>
        <v>0</v>
      </c>
      <c r="KX19">
        <f>IFERROR(__xludf.DUMMYFUNCTION("""COMPUTED_VALUE"""),0.0)</f>
        <v>0</v>
      </c>
      <c r="KY19">
        <f>IFERROR(__xludf.DUMMYFUNCTION("""COMPUTED_VALUE"""),0.0)</f>
        <v>0</v>
      </c>
      <c r="KZ19">
        <f>IFERROR(__xludf.DUMMYFUNCTION("""COMPUTED_VALUE"""),0.0)</f>
        <v>0</v>
      </c>
      <c r="LA19">
        <f>IFERROR(__xludf.DUMMYFUNCTION("""COMPUTED_VALUE"""),0.0)</f>
        <v>0</v>
      </c>
      <c r="LB19">
        <f>IFERROR(__xludf.DUMMYFUNCTION("""COMPUTED_VALUE"""),0.0)</f>
        <v>0</v>
      </c>
      <c r="LC19">
        <f>IFERROR(__xludf.DUMMYFUNCTION("""COMPUTED_VALUE"""),0.0)</f>
        <v>0</v>
      </c>
      <c r="LD19">
        <f>IFERROR(__xludf.DUMMYFUNCTION("""COMPUTED_VALUE"""),0.0)</f>
        <v>0</v>
      </c>
      <c r="LE19">
        <f>IFERROR(__xludf.DUMMYFUNCTION("""COMPUTED_VALUE"""),0.0)</f>
        <v>0</v>
      </c>
      <c r="LF19">
        <f>IFERROR(__xludf.DUMMYFUNCTION("""COMPUTED_VALUE"""),0.0)</f>
        <v>0</v>
      </c>
      <c r="LG19">
        <f>IFERROR(__xludf.DUMMYFUNCTION("""COMPUTED_VALUE"""),0.0)</f>
        <v>0</v>
      </c>
      <c r="LH19">
        <f>IFERROR(__xludf.DUMMYFUNCTION("""COMPUTED_VALUE"""),0.0)</f>
        <v>0</v>
      </c>
      <c r="LI19">
        <f>IFERROR(__xludf.DUMMYFUNCTION("""COMPUTED_VALUE"""),0.0)</f>
        <v>0</v>
      </c>
      <c r="LJ19">
        <f>IFERROR(__xludf.DUMMYFUNCTION("""COMPUTED_VALUE"""),0.0)</f>
        <v>0</v>
      </c>
      <c r="LK19">
        <f>IFERROR(__xludf.DUMMYFUNCTION("""COMPUTED_VALUE"""),0.0)</f>
        <v>0</v>
      </c>
      <c r="LL19">
        <f>IFERROR(__xludf.DUMMYFUNCTION("""COMPUTED_VALUE"""),0.0)</f>
        <v>0</v>
      </c>
      <c r="LM19">
        <f>IFERROR(__xludf.DUMMYFUNCTION("""COMPUTED_VALUE"""),0.0)</f>
        <v>0</v>
      </c>
      <c r="LN19">
        <f>IFERROR(__xludf.DUMMYFUNCTION("""COMPUTED_VALUE"""),0.0)</f>
        <v>0</v>
      </c>
      <c r="LO19">
        <f>IFERROR(__xludf.DUMMYFUNCTION("""COMPUTED_VALUE"""),0.0)</f>
        <v>0</v>
      </c>
      <c r="LP19">
        <f>IFERROR(__xludf.DUMMYFUNCTION("""COMPUTED_VALUE"""),0.0)</f>
        <v>0</v>
      </c>
      <c r="LQ19">
        <f>IFERROR(__xludf.DUMMYFUNCTION("""COMPUTED_VALUE"""),0.0)</f>
        <v>0</v>
      </c>
      <c r="LR19">
        <f>IFERROR(__xludf.DUMMYFUNCTION("""COMPUTED_VALUE"""),0.0)</f>
        <v>0</v>
      </c>
      <c r="LS19">
        <f>IFERROR(__xludf.DUMMYFUNCTION("""COMPUTED_VALUE"""),0.0)</f>
        <v>0</v>
      </c>
      <c r="LT19">
        <f>IFERROR(__xludf.DUMMYFUNCTION("""COMPUTED_VALUE"""),0.0)</f>
        <v>0</v>
      </c>
      <c r="LU19">
        <f>IFERROR(__xludf.DUMMYFUNCTION("""COMPUTED_VALUE"""),0.0)</f>
        <v>0</v>
      </c>
      <c r="LV19">
        <f>IFERROR(__xludf.DUMMYFUNCTION("""COMPUTED_VALUE"""),0.0)</f>
        <v>0</v>
      </c>
      <c r="LW19">
        <f>IFERROR(__xludf.DUMMYFUNCTION("""COMPUTED_VALUE"""),0.0)</f>
        <v>0</v>
      </c>
      <c r="LX19">
        <f>IFERROR(__xludf.DUMMYFUNCTION("""COMPUTED_VALUE"""),0.0)</f>
        <v>0</v>
      </c>
      <c r="LY19">
        <f>IFERROR(__xludf.DUMMYFUNCTION("""COMPUTED_VALUE"""),0.0)</f>
        <v>0</v>
      </c>
      <c r="LZ19">
        <f>IFERROR(__xludf.DUMMYFUNCTION("""COMPUTED_VALUE"""),0.0)</f>
        <v>0</v>
      </c>
      <c r="MA19">
        <f>IFERROR(__xludf.DUMMYFUNCTION("""COMPUTED_VALUE"""),0.0)</f>
        <v>0</v>
      </c>
      <c r="MB19">
        <f>IFERROR(__xludf.DUMMYFUNCTION("""COMPUTED_VALUE"""),0.0)</f>
        <v>0</v>
      </c>
      <c r="MC19">
        <f>IFERROR(__xludf.DUMMYFUNCTION("""COMPUTED_VALUE"""),0.0)</f>
        <v>0</v>
      </c>
      <c r="MD19">
        <f>IFERROR(__xludf.DUMMYFUNCTION("""COMPUTED_VALUE"""),0.0)</f>
        <v>0</v>
      </c>
      <c r="ME19">
        <f>IFERROR(__xludf.DUMMYFUNCTION("""COMPUTED_VALUE"""),0.0)</f>
        <v>0</v>
      </c>
      <c r="MF19">
        <f>IFERROR(__xludf.DUMMYFUNCTION("""COMPUTED_VALUE"""),0.0)</f>
        <v>0</v>
      </c>
      <c r="MG19">
        <f>IFERROR(__xludf.DUMMYFUNCTION("""COMPUTED_VALUE"""),0.0)</f>
        <v>0</v>
      </c>
      <c r="MH19">
        <f>IFERROR(__xludf.DUMMYFUNCTION("""COMPUTED_VALUE"""),0.0)</f>
        <v>0</v>
      </c>
      <c r="MI19">
        <f>IFERROR(__xludf.DUMMYFUNCTION("""COMPUTED_VALUE"""),0.0)</f>
        <v>0</v>
      </c>
      <c r="MJ19">
        <f>IFERROR(__xludf.DUMMYFUNCTION("""COMPUTED_VALUE"""),0.0)</f>
        <v>0</v>
      </c>
      <c r="MK19">
        <f>IFERROR(__xludf.DUMMYFUNCTION("""COMPUTED_VALUE"""),0.0)</f>
        <v>0</v>
      </c>
      <c r="ML19">
        <f>IFERROR(__xludf.DUMMYFUNCTION("""COMPUTED_VALUE"""),0.0)</f>
        <v>0</v>
      </c>
      <c r="MM19">
        <f>IFERROR(__xludf.DUMMYFUNCTION("""COMPUTED_VALUE"""),0.0)</f>
        <v>0</v>
      </c>
      <c r="MN19">
        <f>IFERROR(__xludf.DUMMYFUNCTION("""COMPUTED_VALUE"""),0.0)</f>
        <v>0</v>
      </c>
      <c r="MO19">
        <f>IFERROR(__xludf.DUMMYFUNCTION("""COMPUTED_VALUE"""),0.0)</f>
        <v>0</v>
      </c>
      <c r="MP19">
        <f>IFERROR(__xludf.DUMMYFUNCTION("""COMPUTED_VALUE"""),0.0)</f>
        <v>0</v>
      </c>
      <c r="MQ19">
        <f>IFERROR(__xludf.DUMMYFUNCTION("""COMPUTED_VALUE"""),0.0)</f>
        <v>0</v>
      </c>
      <c r="MR19" t="str">
        <f>IFERROR(__xludf.DUMMYFUNCTION("""COMPUTED_VALUE"""),"x")</f>
        <v>x</v>
      </c>
      <c r="MS19">
        <f>IFERROR(__xludf.DUMMYFUNCTION("""COMPUTED_VALUE"""),1.0)</f>
        <v>1</v>
      </c>
      <c r="MT19">
        <f>IFERROR(__xludf.DUMMYFUNCTION("""COMPUTED_VALUE"""),1.0)</f>
        <v>1</v>
      </c>
      <c r="MU19">
        <f>IFERROR(__xludf.DUMMYFUNCTION("""COMPUTED_VALUE"""),1.0)</f>
        <v>1</v>
      </c>
      <c r="MV19">
        <f>IFERROR(__xludf.DUMMYFUNCTION("""COMPUTED_VALUE"""),1.0)</f>
        <v>1</v>
      </c>
      <c r="MW19">
        <f>IFERROR(__xludf.DUMMYFUNCTION("""COMPUTED_VALUE"""),1.0)</f>
        <v>1</v>
      </c>
      <c r="MX19">
        <f>IFERROR(__xludf.DUMMYFUNCTION("""COMPUTED_VALUE"""),1.0)</f>
        <v>1</v>
      </c>
      <c r="MY19">
        <f>IFERROR(__xludf.DUMMYFUNCTION("""COMPUTED_VALUE"""),1.0)</f>
        <v>1</v>
      </c>
      <c r="MZ19">
        <f>IFERROR(__xludf.DUMMYFUNCTION("""COMPUTED_VALUE"""),1.0)</f>
        <v>1</v>
      </c>
      <c r="NA19">
        <f>IFERROR(__xludf.DUMMYFUNCTION("""COMPUTED_VALUE"""),1.0)</f>
        <v>1</v>
      </c>
      <c r="NB19">
        <f>IFERROR(__xludf.DUMMYFUNCTION("""COMPUTED_VALUE"""),1.0)</f>
        <v>1</v>
      </c>
      <c r="NC19">
        <f>IFERROR(__xludf.DUMMYFUNCTION("""COMPUTED_VALUE"""),1.0)</f>
        <v>1</v>
      </c>
      <c r="ND19">
        <f>IFERROR(__xludf.DUMMYFUNCTION("""COMPUTED_VALUE"""),1.0)</f>
        <v>1</v>
      </c>
      <c r="NE19">
        <f>IFERROR(__xludf.DUMMYFUNCTION("""COMPUTED_VALUE"""),1.0)</f>
        <v>1</v>
      </c>
      <c r="NF19">
        <f>IFERROR(__xludf.DUMMYFUNCTION("""COMPUTED_VALUE"""),1.0)</f>
        <v>1</v>
      </c>
      <c r="NG19">
        <f>IFERROR(__xludf.DUMMYFUNCTION("""COMPUTED_VALUE"""),1.0)</f>
        <v>1</v>
      </c>
      <c r="NH19">
        <f>IFERROR(__xludf.DUMMYFUNCTION("""COMPUTED_VALUE"""),1.0)</f>
        <v>1</v>
      </c>
      <c r="NI19">
        <f>IFERROR(__xludf.DUMMYFUNCTION("""COMPUTED_VALUE"""),1.0)</f>
        <v>1</v>
      </c>
      <c r="NJ19">
        <f>IFERROR(__xludf.DUMMYFUNCTION("""COMPUTED_VALUE"""),1.0)</f>
        <v>1</v>
      </c>
      <c r="NK19">
        <f>IFERROR(__xludf.DUMMYFUNCTION("""COMPUTED_VALUE"""),1.0)</f>
        <v>1</v>
      </c>
      <c r="NL19">
        <f>IFERROR(__xludf.DUMMYFUNCTION("""COMPUTED_VALUE"""),1.0)</f>
        <v>1</v>
      </c>
      <c r="NM19">
        <f>IFERROR(__xludf.DUMMYFUNCTION("""COMPUTED_VALUE"""),1.0)</f>
        <v>1</v>
      </c>
      <c r="NN19">
        <f>IFERROR(__xludf.DUMMYFUNCTION("""COMPUTED_VALUE"""),1.0)</f>
        <v>1</v>
      </c>
      <c r="NO19">
        <f>IFERROR(__xludf.DUMMYFUNCTION("""COMPUTED_VALUE"""),1.0)</f>
        <v>1</v>
      </c>
      <c r="NP19">
        <f>IFERROR(__xludf.DUMMYFUNCTION("""COMPUTED_VALUE"""),1.0)</f>
        <v>1</v>
      </c>
      <c r="NQ19">
        <f>IFERROR(__xludf.DUMMYFUNCTION("""COMPUTED_VALUE"""),1.0)</f>
        <v>1</v>
      </c>
      <c r="NR19">
        <f>IFERROR(__xludf.DUMMYFUNCTION("""COMPUTED_VALUE"""),1.0)</f>
        <v>1</v>
      </c>
      <c r="NS19">
        <f>IFERROR(__xludf.DUMMYFUNCTION("""COMPUTED_VALUE"""),1.0)</f>
        <v>1</v>
      </c>
      <c r="NT19">
        <f>IFERROR(__xludf.DUMMYFUNCTION("""COMPUTED_VALUE"""),1.0)</f>
        <v>1</v>
      </c>
      <c r="NU19">
        <f>IFERROR(__xludf.DUMMYFUNCTION("""COMPUTED_VALUE"""),1.0)</f>
        <v>1</v>
      </c>
      <c r="NV19">
        <f>IFERROR(__xludf.DUMMYFUNCTION("""COMPUTED_VALUE"""),1.0)</f>
        <v>1</v>
      </c>
      <c r="NW19">
        <f>IFERROR(__xludf.DUMMYFUNCTION("""COMPUTED_VALUE"""),1.0)</f>
        <v>1</v>
      </c>
      <c r="NX19">
        <f>IFERROR(__xludf.DUMMYFUNCTION("""COMPUTED_VALUE"""),1.0)</f>
        <v>1</v>
      </c>
      <c r="NY19">
        <f>IFERROR(__xludf.DUMMYFUNCTION("""COMPUTED_VALUE"""),1.0)</f>
        <v>1</v>
      </c>
      <c r="NZ19">
        <f>IFERROR(__xludf.DUMMYFUNCTION("""COMPUTED_VALUE"""),1.0)</f>
        <v>1</v>
      </c>
      <c r="OA19">
        <f>IFERROR(__xludf.DUMMYFUNCTION("""COMPUTED_VALUE"""),1.0)</f>
        <v>1</v>
      </c>
      <c r="OB19">
        <f>IFERROR(__xludf.DUMMYFUNCTION("""COMPUTED_VALUE"""),0.0)</f>
        <v>0</v>
      </c>
      <c r="OC19">
        <f>IFERROR(__xludf.DUMMYFUNCTION("""COMPUTED_VALUE"""),1.0)</f>
        <v>1</v>
      </c>
      <c r="OD19">
        <f>IFERROR(__xludf.DUMMYFUNCTION("""COMPUTED_VALUE"""),1.0)</f>
        <v>1</v>
      </c>
      <c r="OE19">
        <f>IFERROR(__xludf.DUMMYFUNCTION("""COMPUTED_VALUE"""),0.0)</f>
        <v>0</v>
      </c>
      <c r="OF19">
        <f>IFERROR(__xludf.DUMMYFUNCTION("""COMPUTED_VALUE"""),0.0)</f>
        <v>0</v>
      </c>
      <c r="OG19">
        <f>IFERROR(__xludf.DUMMYFUNCTION("""COMPUTED_VALUE"""),0.0)</f>
        <v>0</v>
      </c>
      <c r="OH19">
        <f>IFERROR(__xludf.DUMMYFUNCTION("""COMPUTED_VALUE"""),0.0)</f>
        <v>0</v>
      </c>
      <c r="OI19">
        <f>IFERROR(__xludf.DUMMYFUNCTION("""COMPUTED_VALUE"""),0.0)</f>
        <v>0</v>
      </c>
      <c r="OJ19">
        <f>IFERROR(__xludf.DUMMYFUNCTION("""COMPUTED_VALUE"""),0.0)</f>
        <v>0</v>
      </c>
      <c r="OK19">
        <f>IFERROR(__xludf.DUMMYFUNCTION("""COMPUTED_VALUE"""),0.0)</f>
        <v>0</v>
      </c>
      <c r="OL19">
        <f>IFERROR(__xludf.DUMMYFUNCTION("""COMPUTED_VALUE"""),0.0)</f>
        <v>0</v>
      </c>
      <c r="OM19">
        <f>IFERROR(__xludf.DUMMYFUNCTION("""COMPUTED_VALUE"""),0.0)</f>
        <v>0</v>
      </c>
      <c r="ON19">
        <f>IFERROR(__xludf.DUMMYFUNCTION("""COMPUTED_VALUE"""),0.0)</f>
        <v>0</v>
      </c>
      <c r="OO19">
        <f>IFERROR(__xludf.DUMMYFUNCTION("""COMPUTED_VALUE"""),0.0)</f>
        <v>0</v>
      </c>
      <c r="OP19">
        <f>IFERROR(__xludf.DUMMYFUNCTION("""COMPUTED_VALUE"""),0.0)</f>
        <v>0</v>
      </c>
      <c r="OQ19">
        <f>IFERROR(__xludf.DUMMYFUNCTION("""COMPUTED_VALUE"""),0.0)</f>
        <v>0</v>
      </c>
      <c r="OR19">
        <f>IFERROR(__xludf.DUMMYFUNCTION("""COMPUTED_VALUE"""),0.0)</f>
        <v>0</v>
      </c>
      <c r="OS19">
        <f>IFERROR(__xludf.DUMMYFUNCTION("""COMPUTED_VALUE"""),0.0)</f>
        <v>0</v>
      </c>
      <c r="OT19">
        <f>IFERROR(__xludf.DUMMYFUNCTION("""COMPUTED_VALUE"""),1.0)</f>
        <v>1</v>
      </c>
      <c r="OU19">
        <f>IFERROR(__xludf.DUMMYFUNCTION("""COMPUTED_VALUE"""),1.0)</f>
        <v>1</v>
      </c>
      <c r="OV19">
        <f>IFERROR(__xludf.DUMMYFUNCTION("""COMPUTED_VALUE"""),0.0)</f>
        <v>0</v>
      </c>
      <c r="OW19">
        <f>IFERROR(__xludf.DUMMYFUNCTION("""COMPUTED_VALUE"""),0.0)</f>
        <v>0</v>
      </c>
      <c r="OX19">
        <f>IFERROR(__xludf.DUMMYFUNCTION("""COMPUTED_VALUE"""),0.0)</f>
        <v>0</v>
      </c>
      <c r="OY19" t="str">
        <f>IFERROR(__xludf.DUMMYFUNCTION("""COMPUTED_VALUE"""),"x")</f>
        <v>x</v>
      </c>
      <c r="OZ19">
        <f>IFERROR(__xludf.DUMMYFUNCTION("""COMPUTED_VALUE"""),25.0)</f>
        <v>25</v>
      </c>
      <c r="PA19">
        <f>IFERROR(__xludf.DUMMYFUNCTION("""COMPUTED_VALUE"""),25.0)</f>
        <v>25</v>
      </c>
      <c r="PB19">
        <f>IFERROR(__xludf.DUMMYFUNCTION("""COMPUTED_VALUE"""),0.0)</f>
        <v>0</v>
      </c>
      <c r="PC19">
        <f>IFERROR(__xludf.DUMMYFUNCTION("""COMPUTED_VALUE"""),0.0)</f>
        <v>0</v>
      </c>
      <c r="PD19" t="str">
        <f>IFERROR(__xludf.DUMMYFUNCTION("""COMPUTED_VALUE"""),"x")</f>
        <v>x</v>
      </c>
      <c r="PE19">
        <f>IFERROR(__xludf.DUMMYFUNCTION("""COMPUTED_VALUE"""),1.0)</f>
        <v>1</v>
      </c>
      <c r="PF19">
        <f>IFERROR(__xludf.DUMMYFUNCTION("""COMPUTED_VALUE"""),1.0)</f>
        <v>1</v>
      </c>
      <c r="PG19">
        <f>IFERROR(__xludf.DUMMYFUNCTION("""COMPUTED_VALUE"""),0.0)</f>
        <v>0</v>
      </c>
      <c r="PH19">
        <f>IFERROR(__xludf.DUMMYFUNCTION("""COMPUTED_VALUE"""),0.0)</f>
        <v>0</v>
      </c>
      <c r="PI19">
        <f>IFERROR(__xludf.DUMMYFUNCTION("""COMPUTED_VALUE"""),0.0)</f>
        <v>0</v>
      </c>
      <c r="PJ19">
        <f>IFERROR(__xludf.DUMMYFUNCTION("""COMPUTED_VALUE"""),1.0)</f>
        <v>1</v>
      </c>
      <c r="PK19">
        <f>IFERROR(__xludf.DUMMYFUNCTION("""COMPUTED_VALUE"""),1.0)</f>
        <v>1</v>
      </c>
      <c r="PL19">
        <f>IFERROR(__xludf.DUMMYFUNCTION("""COMPUTED_VALUE"""),1.0)</f>
        <v>1</v>
      </c>
      <c r="PM19">
        <f>IFERROR(__xludf.DUMMYFUNCTION("""COMPUTED_VALUE"""),0.0)</f>
        <v>0</v>
      </c>
      <c r="PN19">
        <f>IFERROR(__xludf.DUMMYFUNCTION("""COMPUTED_VALUE"""),0.0)</f>
        <v>0</v>
      </c>
      <c r="PO19">
        <f>IFERROR(__xludf.DUMMYFUNCTION("""COMPUTED_VALUE"""),1.0)</f>
        <v>1</v>
      </c>
      <c r="PP19">
        <f>IFERROR(__xludf.DUMMYFUNCTION("""COMPUTED_VALUE"""),0.0)</f>
        <v>0</v>
      </c>
      <c r="PQ19">
        <f>IFERROR(__xludf.DUMMYFUNCTION("""COMPUTED_VALUE"""),0.0)</f>
        <v>0</v>
      </c>
      <c r="PR19">
        <f>IFERROR(__xludf.DUMMYFUNCTION("""COMPUTED_VALUE"""),0.0)</f>
        <v>0</v>
      </c>
      <c r="PS19">
        <f>IFERROR(__xludf.DUMMYFUNCTION("""COMPUTED_VALUE"""),1.0)</f>
        <v>1</v>
      </c>
      <c r="PT19">
        <f>IFERROR(__xludf.DUMMYFUNCTION("""COMPUTED_VALUE"""),0.0)</f>
        <v>0</v>
      </c>
      <c r="PU19">
        <f>IFERROR(__xludf.DUMMYFUNCTION("""COMPUTED_VALUE"""),0.0)</f>
        <v>0</v>
      </c>
      <c r="PV19">
        <f>IFERROR(__xludf.DUMMYFUNCTION("""COMPUTED_VALUE"""),0.0)</f>
        <v>0</v>
      </c>
      <c r="PW19">
        <f>IFERROR(__xludf.DUMMYFUNCTION("""COMPUTED_VALUE"""),0.0)</f>
        <v>0</v>
      </c>
      <c r="PX19">
        <f>IFERROR(__xludf.DUMMYFUNCTION("""COMPUTED_VALUE"""),0.0)</f>
        <v>0</v>
      </c>
      <c r="PY19">
        <f>IFERROR(__xludf.DUMMYFUNCTION("""COMPUTED_VALUE"""),0.0)</f>
        <v>0</v>
      </c>
      <c r="PZ19">
        <f>IFERROR(__xludf.DUMMYFUNCTION("""COMPUTED_VALUE"""),0.0)</f>
        <v>0</v>
      </c>
      <c r="QA19">
        <f>IFERROR(__xludf.DUMMYFUNCTION("""COMPUTED_VALUE"""),0.0)</f>
        <v>0</v>
      </c>
      <c r="QB19">
        <f>IFERROR(__xludf.DUMMYFUNCTION("""COMPUTED_VALUE"""),0.0)</f>
        <v>0</v>
      </c>
      <c r="QC19">
        <f>IFERROR(__xludf.DUMMYFUNCTION("""COMPUTED_VALUE"""),0.0)</f>
        <v>0</v>
      </c>
      <c r="QD19">
        <f>IFERROR(__xludf.DUMMYFUNCTION("""COMPUTED_VALUE"""),0.0)</f>
        <v>0</v>
      </c>
      <c r="QE19">
        <f>IFERROR(__xludf.DUMMYFUNCTION("""COMPUTED_VALUE"""),0.0)</f>
        <v>0</v>
      </c>
      <c r="QF19">
        <f>IFERROR(__xludf.DUMMYFUNCTION("""COMPUTED_VALUE"""),0.0)</f>
        <v>0</v>
      </c>
      <c r="QG19">
        <f>IFERROR(__xludf.DUMMYFUNCTION("""COMPUTED_VALUE"""),0.0)</f>
        <v>0</v>
      </c>
      <c r="QH19">
        <f>IFERROR(__xludf.DUMMYFUNCTION("""COMPUTED_VALUE"""),0.0)</f>
        <v>0</v>
      </c>
      <c r="QI19">
        <f>IFERROR(__xludf.DUMMYFUNCTION("""COMPUTED_VALUE"""),0.0)</f>
        <v>0</v>
      </c>
      <c r="QJ19">
        <f>IFERROR(__xludf.DUMMYFUNCTION("""COMPUTED_VALUE"""),0.0)</f>
        <v>0</v>
      </c>
      <c r="QK19">
        <f>IFERROR(__xludf.DUMMYFUNCTION("""COMPUTED_VALUE"""),0.0)</f>
        <v>0</v>
      </c>
      <c r="QL19">
        <f>IFERROR(__xludf.DUMMYFUNCTION("""COMPUTED_VALUE"""),0.0)</f>
        <v>0</v>
      </c>
      <c r="QM19">
        <f>IFERROR(__xludf.DUMMYFUNCTION("""COMPUTED_VALUE"""),0.0)</f>
        <v>0</v>
      </c>
      <c r="QN19">
        <f>IFERROR(__xludf.DUMMYFUNCTION("""COMPUTED_VALUE"""),0.0)</f>
        <v>0</v>
      </c>
      <c r="QO19">
        <f>IFERROR(__xludf.DUMMYFUNCTION("""COMPUTED_VALUE"""),0.0)</f>
        <v>0</v>
      </c>
      <c r="QP19">
        <f>IFERROR(__xludf.DUMMYFUNCTION("""COMPUTED_VALUE"""),0.0)</f>
        <v>0</v>
      </c>
      <c r="QQ19">
        <f>IFERROR(__xludf.DUMMYFUNCTION("""COMPUTED_VALUE"""),0.0)</f>
        <v>0</v>
      </c>
      <c r="QR19">
        <f>IFERROR(__xludf.DUMMYFUNCTION("""COMPUTED_VALUE"""),0.0)</f>
        <v>0</v>
      </c>
      <c r="QS19">
        <f>IFERROR(__xludf.DUMMYFUNCTION("""COMPUTED_VALUE"""),0.0)</f>
        <v>0</v>
      </c>
      <c r="QT19">
        <f>IFERROR(__xludf.DUMMYFUNCTION("""COMPUTED_VALUE"""),0.0)</f>
        <v>0</v>
      </c>
      <c r="QU19">
        <f>IFERROR(__xludf.DUMMYFUNCTION("""COMPUTED_VALUE"""),0.0)</f>
        <v>0</v>
      </c>
      <c r="QV19">
        <f>IFERROR(__xludf.DUMMYFUNCTION("""COMPUTED_VALUE"""),0.0)</f>
        <v>0</v>
      </c>
      <c r="QW19">
        <f>IFERROR(__xludf.DUMMYFUNCTION("""COMPUTED_VALUE"""),0.0)</f>
        <v>0</v>
      </c>
      <c r="QX19">
        <f>IFERROR(__xludf.DUMMYFUNCTION("""COMPUTED_VALUE"""),0.0)</f>
        <v>0</v>
      </c>
      <c r="QY19">
        <f>IFERROR(__xludf.DUMMYFUNCTION("""COMPUTED_VALUE"""),0.0)</f>
        <v>0</v>
      </c>
      <c r="QZ19">
        <f>IFERROR(__xludf.DUMMYFUNCTION("""COMPUTED_VALUE"""),0.0)</f>
        <v>0</v>
      </c>
      <c r="RA19">
        <f>IFERROR(__xludf.DUMMYFUNCTION("""COMPUTED_VALUE"""),0.0)</f>
        <v>0</v>
      </c>
      <c r="RB19">
        <f>IFERROR(__xludf.DUMMYFUNCTION("""COMPUTED_VALUE"""),0.0)</f>
        <v>0</v>
      </c>
      <c r="RC19">
        <f>IFERROR(__xludf.DUMMYFUNCTION("""COMPUTED_VALUE"""),0.0)</f>
        <v>0</v>
      </c>
      <c r="RD19">
        <f>IFERROR(__xludf.DUMMYFUNCTION("""COMPUTED_VALUE"""),0.0)</f>
        <v>0</v>
      </c>
      <c r="RE19">
        <f>IFERROR(__xludf.DUMMYFUNCTION("""COMPUTED_VALUE"""),0.0)</f>
        <v>0</v>
      </c>
      <c r="RF19">
        <f>IFERROR(__xludf.DUMMYFUNCTION("""COMPUTED_VALUE"""),1.0)</f>
        <v>1</v>
      </c>
      <c r="RG19">
        <f>IFERROR(__xludf.DUMMYFUNCTION("""COMPUTED_VALUE"""),0.0)</f>
        <v>0</v>
      </c>
      <c r="RH19">
        <f>IFERROR(__xludf.DUMMYFUNCTION("""COMPUTED_VALUE"""),0.0)</f>
        <v>0</v>
      </c>
      <c r="RI19">
        <f>IFERROR(__xludf.DUMMYFUNCTION("""COMPUTED_VALUE"""),0.0)</f>
        <v>0</v>
      </c>
      <c r="RJ19" t="str">
        <f>IFERROR(__xludf.DUMMYFUNCTION("""COMPUTED_VALUE"""),"x")</f>
        <v>x</v>
      </c>
      <c r="RK19">
        <f>IFERROR(__xludf.DUMMYFUNCTION("""COMPUTED_VALUE"""),0.0)</f>
        <v>0</v>
      </c>
      <c r="RL19">
        <f>IFERROR(__xludf.DUMMYFUNCTION("""COMPUTED_VALUE"""),0.0)</f>
        <v>0</v>
      </c>
      <c r="RM19">
        <f>IFERROR(__xludf.DUMMYFUNCTION("""COMPUTED_VALUE"""),0.0)</f>
        <v>0</v>
      </c>
      <c r="RN19">
        <f>IFERROR(__xludf.DUMMYFUNCTION("""COMPUTED_VALUE"""),0.0)</f>
        <v>0</v>
      </c>
      <c r="RO19">
        <f>IFERROR(__xludf.DUMMYFUNCTION("""COMPUTED_VALUE"""),0.0)</f>
        <v>0</v>
      </c>
      <c r="RP19">
        <f>IFERROR(__xludf.DUMMYFUNCTION("""COMPUTED_VALUE"""),0.0)</f>
        <v>0</v>
      </c>
      <c r="RQ19">
        <f>IFERROR(__xludf.DUMMYFUNCTION("""COMPUTED_VALUE"""),0.0)</f>
        <v>0</v>
      </c>
      <c r="RR19">
        <f>IFERROR(__xludf.DUMMYFUNCTION("""COMPUTED_VALUE"""),0.0)</f>
        <v>0</v>
      </c>
      <c r="RS19">
        <f>IFERROR(__xludf.DUMMYFUNCTION("""COMPUTED_VALUE"""),0.0)</f>
        <v>0</v>
      </c>
      <c r="RT19">
        <f>IFERROR(__xludf.DUMMYFUNCTION("""COMPUTED_VALUE"""),0.0)</f>
        <v>0</v>
      </c>
      <c r="RU19">
        <f>IFERROR(__xludf.DUMMYFUNCTION("""COMPUTED_VALUE"""),0.0)</f>
        <v>0</v>
      </c>
      <c r="RV19">
        <f>IFERROR(__xludf.DUMMYFUNCTION("""COMPUTED_VALUE"""),0.0)</f>
        <v>0</v>
      </c>
      <c r="RW19">
        <f>IFERROR(__xludf.DUMMYFUNCTION("""COMPUTED_VALUE"""),0.0)</f>
        <v>0</v>
      </c>
      <c r="RX19">
        <f>IFERROR(__xludf.DUMMYFUNCTION("""COMPUTED_VALUE"""),0.0)</f>
        <v>0</v>
      </c>
      <c r="RY19">
        <f>IFERROR(__xludf.DUMMYFUNCTION("""COMPUTED_VALUE"""),0.0)</f>
        <v>0</v>
      </c>
      <c r="RZ19">
        <f>IFERROR(__xludf.DUMMYFUNCTION("""COMPUTED_VALUE"""),0.0)</f>
        <v>0</v>
      </c>
      <c r="SA19">
        <f>IFERROR(__xludf.DUMMYFUNCTION("""COMPUTED_VALUE"""),0.0)</f>
        <v>0</v>
      </c>
      <c r="SB19">
        <f>IFERROR(__xludf.DUMMYFUNCTION("""COMPUTED_VALUE"""),0.0)</f>
        <v>0</v>
      </c>
      <c r="SC19">
        <f>IFERROR(__xludf.DUMMYFUNCTION("""COMPUTED_VALUE"""),0.0)</f>
        <v>0</v>
      </c>
      <c r="SD19">
        <f>IFERROR(__xludf.DUMMYFUNCTION("""COMPUTED_VALUE"""),0.0)</f>
        <v>0</v>
      </c>
      <c r="SE19">
        <f>IFERROR(__xludf.DUMMYFUNCTION("""COMPUTED_VALUE"""),0.0)</f>
        <v>0</v>
      </c>
      <c r="SF19">
        <f>IFERROR(__xludf.DUMMYFUNCTION("""COMPUTED_VALUE"""),0.0)</f>
        <v>0</v>
      </c>
      <c r="SG19">
        <f>IFERROR(__xludf.DUMMYFUNCTION("""COMPUTED_VALUE"""),0.0)</f>
        <v>0</v>
      </c>
      <c r="SH19">
        <f>IFERROR(__xludf.DUMMYFUNCTION("""COMPUTED_VALUE"""),0.0)</f>
        <v>0</v>
      </c>
      <c r="SI19">
        <f>IFERROR(__xludf.DUMMYFUNCTION("""COMPUTED_VALUE"""),0.0)</f>
        <v>0</v>
      </c>
      <c r="SJ19">
        <f>IFERROR(__xludf.DUMMYFUNCTION("""COMPUTED_VALUE"""),0.0)</f>
        <v>0</v>
      </c>
      <c r="SK19">
        <f>IFERROR(__xludf.DUMMYFUNCTION("""COMPUTED_VALUE"""),0.0)</f>
        <v>0</v>
      </c>
      <c r="SL19">
        <f>IFERROR(__xludf.DUMMYFUNCTION("""COMPUTED_VALUE"""),0.0)</f>
        <v>0</v>
      </c>
      <c r="SM19">
        <f>IFERROR(__xludf.DUMMYFUNCTION("""COMPUTED_VALUE"""),0.0)</f>
        <v>0</v>
      </c>
      <c r="SN19">
        <f>IFERROR(__xludf.DUMMYFUNCTION("""COMPUTED_VALUE"""),0.0)</f>
        <v>0</v>
      </c>
      <c r="SO19">
        <f>IFERROR(__xludf.DUMMYFUNCTION("""COMPUTED_VALUE"""),0.0)</f>
        <v>0</v>
      </c>
      <c r="SP19">
        <f>IFERROR(__xludf.DUMMYFUNCTION("""COMPUTED_VALUE"""),0.0)</f>
        <v>0</v>
      </c>
      <c r="SQ19">
        <f>IFERROR(__xludf.DUMMYFUNCTION("""COMPUTED_VALUE"""),0.0)</f>
        <v>0</v>
      </c>
      <c r="SR19">
        <f>IFERROR(__xludf.DUMMYFUNCTION("""COMPUTED_VALUE"""),0.0)</f>
        <v>0</v>
      </c>
      <c r="SS19">
        <f>IFERROR(__xludf.DUMMYFUNCTION("""COMPUTED_VALUE"""),0.0)</f>
        <v>0</v>
      </c>
      <c r="ST19">
        <f>IFERROR(__xludf.DUMMYFUNCTION("""COMPUTED_VALUE"""),0.0)</f>
        <v>0</v>
      </c>
      <c r="SU19">
        <f>IFERROR(__xludf.DUMMYFUNCTION("""COMPUTED_VALUE"""),0.0)</f>
        <v>0</v>
      </c>
      <c r="SV19">
        <f>IFERROR(__xludf.DUMMYFUNCTION("""COMPUTED_VALUE"""),0.0)</f>
        <v>0</v>
      </c>
      <c r="SW19">
        <f>IFERROR(__xludf.DUMMYFUNCTION("""COMPUTED_VALUE"""),0.0)</f>
        <v>0</v>
      </c>
      <c r="SX19">
        <f>IFERROR(__xludf.DUMMYFUNCTION("""COMPUTED_VALUE"""),0.0)</f>
        <v>0</v>
      </c>
      <c r="SY19">
        <f>IFERROR(__xludf.DUMMYFUNCTION("""COMPUTED_VALUE"""),0.0)</f>
        <v>0</v>
      </c>
      <c r="SZ19">
        <f>IFERROR(__xludf.DUMMYFUNCTION("""COMPUTED_VALUE"""),0.0)</f>
        <v>0</v>
      </c>
      <c r="TA19">
        <f>IFERROR(__xludf.DUMMYFUNCTION("""COMPUTED_VALUE"""),0.0)</f>
        <v>0</v>
      </c>
      <c r="TB19">
        <f>IFERROR(__xludf.DUMMYFUNCTION("""COMPUTED_VALUE"""),0.0)</f>
        <v>0</v>
      </c>
      <c r="TC19">
        <f>IFERROR(__xludf.DUMMYFUNCTION("""COMPUTED_VALUE"""),0.0)</f>
        <v>0</v>
      </c>
    </row>
    <row r="20">
      <c r="A20">
        <f>IFERROR(__xludf.DUMMYFUNCTION("""COMPUTED_VALUE"""),19.0)</f>
        <v>19</v>
      </c>
      <c r="B20" t="str">
        <f>IFERROR(__xludf.DUMMYFUNCTION("""COMPUTED_VALUE"""),"lazar2222")</f>
        <v>lazar2222</v>
      </c>
      <c r="C20" t="str">
        <f>IFERROR(__xludf.DUMMYFUNCTION("""COMPUTED_VALUE"""),"Lazar")</f>
        <v>Lazar</v>
      </c>
      <c r="D20" t="str">
        <f>IFERROR(__xludf.DUMMYFUNCTION("""COMPUTED_VALUE"""),"Premovic")</f>
        <v>Premovic</v>
      </c>
      <c r="E20">
        <f>IFERROR(__xludf.DUMMYFUNCTION("""COMPUTED_VALUE"""),131.0)</f>
        <v>131</v>
      </c>
      <c r="F20" t="str">
        <f>IFERROR(__xludf.DUMMYFUNCTION("""COMPUTED_VALUE"""),"ODOBREN")</f>
        <v>ODOBREN</v>
      </c>
      <c r="G20" t="str">
        <f>IFERROR(__xludf.DUMMYFUNCTION("""COMPUTED_VALUE"""),"Stari grad")</f>
        <v>Stari grad</v>
      </c>
      <c r="H20" t="str">
        <f>IFERROR(__xludf.DUMMYFUNCTION("""COMPUTED_VALUE"""),"Računarska gimnazija")</f>
        <v>Računarska gimnazija</v>
      </c>
      <c r="I20" t="str">
        <f>IFERROR(__xludf.DUMMYFUNCTION("""COMPUTED_VALUE"""),"IV")</f>
        <v>IV</v>
      </c>
      <c r="J20" t="str">
        <f>IFERROR(__xludf.DUMMYFUNCTION("""COMPUTED_VALUE"""),"A")</f>
        <v>A</v>
      </c>
      <c r="K20" t="str">
        <f>IFERROR(__xludf.DUMMYFUNCTION("""COMPUTED_VALUE"""),"Filip Marić")</f>
        <v>Filip Marić</v>
      </c>
      <c r="L20" t="str">
        <f>IFERROR(__xludf.DUMMYFUNCTION("""COMPUTED_VALUE"""),"x")</f>
        <v>x</v>
      </c>
      <c r="M20">
        <f>IFERROR(__xludf.DUMMYFUNCTION("""COMPUTED_VALUE"""),60.0)</f>
        <v>60</v>
      </c>
      <c r="N20">
        <f>IFERROR(__xludf.DUMMYFUNCTION("""COMPUTED_VALUE"""),13.0)</f>
        <v>13</v>
      </c>
      <c r="O20">
        <f>IFERROR(__xludf.DUMMYFUNCTION("""COMPUTED_VALUE"""),12.0)</f>
        <v>12</v>
      </c>
      <c r="P20" t="str">
        <f>IFERROR(__xludf.DUMMYFUNCTION("""COMPUTED_VALUE"""),"x")</f>
        <v>x</v>
      </c>
      <c r="Q20">
        <f>IFERROR(__xludf.DUMMYFUNCTION("""COMPUTED_VALUE"""),25.0)</f>
        <v>25</v>
      </c>
      <c r="R20">
        <f>IFERROR(__xludf.DUMMYFUNCTION("""COMPUTED_VALUE"""),0.0)</f>
        <v>0</v>
      </c>
      <c r="S20">
        <f>IFERROR(__xludf.DUMMYFUNCTION("""COMPUTED_VALUE"""),21.0)</f>
        <v>21</v>
      </c>
      <c r="T20" t="str">
        <f>IFERROR(__xludf.DUMMYFUNCTION("""COMPUTED_VALUE"""),"x")</f>
        <v>x</v>
      </c>
      <c r="U20" t="str">
        <f>IFERROR(__xludf.DUMMYFUNCTION("""COMPUTED_VALUE"""),"x")</f>
        <v>x</v>
      </c>
      <c r="V20" t="str">
        <f>IFERROR(__xludf.DUMMYFUNCTION("""COMPUTED_VALUE"""),"OK")</f>
        <v>OK</v>
      </c>
      <c r="W20" t="str">
        <f>IFERROR(__xludf.DUMMYFUNCTION("""COMPUTED_VALUE"""),"OK")</f>
        <v>OK</v>
      </c>
      <c r="X20" t="str">
        <f>IFERROR(__xludf.DUMMYFUNCTION("""COMPUTED_VALUE"""),"OK")</f>
        <v>OK</v>
      </c>
      <c r="Y20" t="str">
        <f>IFERROR(__xludf.DUMMYFUNCTION("""COMPUTED_VALUE"""),"OK")</f>
        <v>OK</v>
      </c>
      <c r="Z20" t="str">
        <f>IFERROR(__xludf.DUMMYFUNCTION("""COMPUTED_VALUE"""),"OK")</f>
        <v>OK</v>
      </c>
      <c r="AA20" t="str">
        <f>IFERROR(__xludf.DUMMYFUNCTION("""COMPUTED_VALUE"""),"OK")</f>
        <v>OK</v>
      </c>
      <c r="AB20" t="str">
        <f>IFERROR(__xludf.DUMMYFUNCTION("""COMPUTED_VALUE"""),"OK")</f>
        <v>OK</v>
      </c>
      <c r="AC20" t="str">
        <f>IFERROR(__xludf.DUMMYFUNCTION("""COMPUTED_VALUE"""),"OK")</f>
        <v>OK</v>
      </c>
      <c r="AD20" t="str">
        <f>IFERROR(__xludf.DUMMYFUNCTION("""COMPUTED_VALUE"""),"OK")</f>
        <v>OK</v>
      </c>
      <c r="AE20" t="str">
        <f>IFERROR(__xludf.DUMMYFUNCTION("""COMPUTED_VALUE"""),"OK")</f>
        <v>OK</v>
      </c>
      <c r="AF20" t="str">
        <f>IFERROR(__xludf.DUMMYFUNCTION("""COMPUTED_VALUE"""),"TLE")</f>
        <v>TLE</v>
      </c>
      <c r="AG20" t="str">
        <f>IFERROR(__xludf.DUMMYFUNCTION("""COMPUTED_VALUE"""),"TLE")</f>
        <v>TLE</v>
      </c>
      <c r="AH20" t="str">
        <f>IFERROR(__xludf.DUMMYFUNCTION("""COMPUTED_VALUE"""),"TLE")</f>
        <v>TLE</v>
      </c>
      <c r="AI20" t="str">
        <f>IFERROR(__xludf.DUMMYFUNCTION("""COMPUTED_VALUE"""),"TLE")</f>
        <v>TLE</v>
      </c>
      <c r="AJ20" t="str">
        <f>IFERROR(__xludf.DUMMYFUNCTION("""COMPUTED_VALUE"""),"TLE")</f>
        <v>TLE</v>
      </c>
      <c r="AK20" t="str">
        <f>IFERROR(__xludf.DUMMYFUNCTION("""COMPUTED_VALUE"""),"TLE")</f>
        <v>TLE</v>
      </c>
      <c r="AL20" t="str">
        <f>IFERROR(__xludf.DUMMYFUNCTION("""COMPUTED_VALUE"""),"TLE")</f>
        <v>TLE</v>
      </c>
      <c r="AM20" t="str">
        <f>IFERROR(__xludf.DUMMYFUNCTION("""COMPUTED_VALUE"""),"TLE")</f>
        <v>TLE</v>
      </c>
      <c r="AN20" t="str">
        <f>IFERROR(__xludf.DUMMYFUNCTION("""COMPUTED_VALUE"""),"TLE")</f>
        <v>TLE</v>
      </c>
      <c r="AO20" t="str">
        <f>IFERROR(__xludf.DUMMYFUNCTION("""COMPUTED_VALUE"""),"TLE")</f>
        <v>TLE</v>
      </c>
      <c r="AP20" t="str">
        <f>IFERROR(__xludf.DUMMYFUNCTION("""COMPUTED_VALUE"""),"x")</f>
        <v>x</v>
      </c>
      <c r="AQ20" t="str">
        <f>IFERROR(__xludf.DUMMYFUNCTION("""COMPUTED_VALUE"""),"OK")</f>
        <v>OK</v>
      </c>
      <c r="AR20" t="str">
        <f>IFERROR(__xludf.DUMMYFUNCTION("""COMPUTED_VALUE"""),"OK")</f>
        <v>OK</v>
      </c>
      <c r="AS20" t="str">
        <f>IFERROR(__xludf.DUMMYFUNCTION("""COMPUTED_VALUE"""),"OK")</f>
        <v>OK</v>
      </c>
      <c r="AT20" t="str">
        <f>IFERROR(__xludf.DUMMYFUNCTION("""COMPUTED_VALUE"""),"OK")</f>
        <v>OK</v>
      </c>
      <c r="AU20" t="str">
        <f>IFERROR(__xludf.DUMMYFUNCTION("""COMPUTED_VALUE"""),"OK")</f>
        <v>OK</v>
      </c>
      <c r="AV20" t="str">
        <f>IFERROR(__xludf.DUMMYFUNCTION("""COMPUTED_VALUE"""),"OK")</f>
        <v>OK</v>
      </c>
      <c r="AW20" t="str">
        <f>IFERROR(__xludf.DUMMYFUNCTION("""COMPUTED_VALUE"""),"OK")</f>
        <v>OK</v>
      </c>
      <c r="AX20" t="str">
        <f>IFERROR(__xludf.DUMMYFUNCTION("""COMPUTED_VALUE"""),"OK")</f>
        <v>OK</v>
      </c>
      <c r="AY20" t="str">
        <f>IFERROR(__xludf.DUMMYFUNCTION("""COMPUTED_VALUE"""),"WA")</f>
        <v>WA</v>
      </c>
      <c r="AZ20" t="str">
        <f>IFERROR(__xludf.DUMMYFUNCTION("""COMPUTED_VALUE"""),"WA")</f>
        <v>WA</v>
      </c>
      <c r="BA20" t="str">
        <f>IFERROR(__xludf.DUMMYFUNCTION("""COMPUTED_VALUE"""),"WA")</f>
        <v>WA</v>
      </c>
      <c r="BB20" t="str">
        <f>IFERROR(__xludf.DUMMYFUNCTION("""COMPUTED_VALUE"""),"WA")</f>
        <v>WA</v>
      </c>
      <c r="BC20" t="str">
        <f>IFERROR(__xludf.DUMMYFUNCTION("""COMPUTED_VALUE"""),"OK")</f>
        <v>OK</v>
      </c>
      <c r="BD20" t="str">
        <f>IFERROR(__xludf.DUMMYFUNCTION("""COMPUTED_VALUE"""),"WA")</f>
        <v>WA</v>
      </c>
      <c r="BE20" t="str">
        <f>IFERROR(__xludf.DUMMYFUNCTION("""COMPUTED_VALUE"""),"WA")</f>
        <v>WA</v>
      </c>
      <c r="BF20" t="str">
        <f>IFERROR(__xludf.DUMMYFUNCTION("""COMPUTED_VALUE"""),"WA")</f>
        <v>WA</v>
      </c>
      <c r="BG20" t="str">
        <f>IFERROR(__xludf.DUMMYFUNCTION("""COMPUTED_VALUE"""),"WA")</f>
        <v>WA</v>
      </c>
      <c r="BH20" t="str">
        <f>IFERROR(__xludf.DUMMYFUNCTION("""COMPUTED_VALUE"""),"WA")</f>
        <v>WA</v>
      </c>
      <c r="BI20" t="str">
        <f>IFERROR(__xludf.DUMMYFUNCTION("""COMPUTED_VALUE"""),"WA")</f>
        <v>WA</v>
      </c>
      <c r="BJ20" t="str">
        <f>IFERROR(__xludf.DUMMYFUNCTION("""COMPUTED_VALUE"""),"WA")</f>
        <v>WA</v>
      </c>
      <c r="BK20" t="str">
        <f>IFERROR(__xludf.DUMMYFUNCTION("""COMPUTED_VALUE"""),"WA")</f>
        <v>WA</v>
      </c>
      <c r="BL20" t="str">
        <f>IFERROR(__xludf.DUMMYFUNCTION("""COMPUTED_VALUE"""),"WA")</f>
        <v>WA</v>
      </c>
      <c r="BM20" t="str">
        <f>IFERROR(__xludf.DUMMYFUNCTION("""COMPUTED_VALUE"""),"WA")</f>
        <v>WA</v>
      </c>
      <c r="BN20" t="str">
        <f>IFERROR(__xludf.DUMMYFUNCTION("""COMPUTED_VALUE"""),"WA")</f>
        <v>WA</v>
      </c>
      <c r="BO20" t="str">
        <f>IFERROR(__xludf.DUMMYFUNCTION("""COMPUTED_VALUE"""),"WA")</f>
        <v>WA</v>
      </c>
      <c r="BP20" t="str">
        <f>IFERROR(__xludf.DUMMYFUNCTION("""COMPUTED_VALUE"""),"WA")</f>
        <v>WA</v>
      </c>
      <c r="BQ20" t="str">
        <f>IFERROR(__xludf.DUMMYFUNCTION("""COMPUTED_VALUE"""),"WA")</f>
        <v>WA</v>
      </c>
      <c r="BR20" t="str">
        <f>IFERROR(__xludf.DUMMYFUNCTION("""COMPUTED_VALUE"""),"WA")</f>
        <v>WA</v>
      </c>
      <c r="BS20" t="str">
        <f>IFERROR(__xludf.DUMMYFUNCTION("""COMPUTED_VALUE"""),"WA")</f>
        <v>WA</v>
      </c>
      <c r="BT20" t="str">
        <f>IFERROR(__xludf.DUMMYFUNCTION("""COMPUTED_VALUE"""),"WA")</f>
        <v>WA</v>
      </c>
      <c r="BU20" t="str">
        <f>IFERROR(__xludf.DUMMYFUNCTION("""COMPUTED_VALUE"""),"WA")</f>
        <v>WA</v>
      </c>
      <c r="BV20" t="str">
        <f>IFERROR(__xludf.DUMMYFUNCTION("""COMPUTED_VALUE"""),"WA")</f>
        <v>WA</v>
      </c>
      <c r="BW20" t="str">
        <f>IFERROR(__xludf.DUMMYFUNCTION("""COMPUTED_VALUE"""),"WA")</f>
        <v>WA</v>
      </c>
      <c r="BX20" t="str">
        <f>IFERROR(__xludf.DUMMYFUNCTION("""COMPUTED_VALUE"""),"WA")</f>
        <v>WA</v>
      </c>
      <c r="BY20" t="str">
        <f>IFERROR(__xludf.DUMMYFUNCTION("""COMPUTED_VALUE"""),"WA")</f>
        <v>WA</v>
      </c>
      <c r="BZ20" t="str">
        <f>IFERROR(__xludf.DUMMYFUNCTION("""COMPUTED_VALUE"""),"WA")</f>
        <v>WA</v>
      </c>
      <c r="CA20" t="str">
        <f>IFERROR(__xludf.DUMMYFUNCTION("""COMPUTED_VALUE"""),"WA")</f>
        <v>WA</v>
      </c>
      <c r="CB20" t="str">
        <f>IFERROR(__xludf.DUMMYFUNCTION("""COMPUTED_VALUE"""),"WA")</f>
        <v>WA</v>
      </c>
      <c r="CC20" t="str">
        <f>IFERROR(__xludf.DUMMYFUNCTION("""COMPUTED_VALUE"""),"WA")</f>
        <v>WA</v>
      </c>
      <c r="CD20" t="str">
        <f>IFERROR(__xludf.DUMMYFUNCTION("""COMPUTED_VALUE"""),"WA")</f>
        <v>WA</v>
      </c>
      <c r="CE20" t="str">
        <f>IFERROR(__xludf.DUMMYFUNCTION("""COMPUTED_VALUE"""),"WA")</f>
        <v>WA</v>
      </c>
      <c r="CF20" t="str">
        <f>IFERROR(__xludf.DUMMYFUNCTION("""COMPUTED_VALUE"""),"WA")</f>
        <v>WA</v>
      </c>
      <c r="CG20" t="str">
        <f>IFERROR(__xludf.DUMMYFUNCTION("""COMPUTED_VALUE"""),"WA")</f>
        <v>WA</v>
      </c>
      <c r="CH20" t="str">
        <f>IFERROR(__xludf.DUMMYFUNCTION("""COMPUTED_VALUE"""),"WA")</f>
        <v>WA</v>
      </c>
      <c r="CI20" t="str">
        <f>IFERROR(__xludf.DUMMYFUNCTION("""COMPUTED_VALUE"""),"WA")</f>
        <v>WA</v>
      </c>
      <c r="CJ20" t="str">
        <f>IFERROR(__xludf.DUMMYFUNCTION("""COMPUTED_VALUE"""),"WA")</f>
        <v>WA</v>
      </c>
      <c r="CK20" t="str">
        <f>IFERROR(__xludf.DUMMYFUNCTION("""COMPUTED_VALUE"""),"WA")</f>
        <v>WA</v>
      </c>
      <c r="CL20" t="str">
        <f>IFERROR(__xludf.DUMMYFUNCTION("""COMPUTED_VALUE"""),"WA")</f>
        <v>WA</v>
      </c>
      <c r="CM20" t="str">
        <f>IFERROR(__xludf.DUMMYFUNCTION("""COMPUTED_VALUE"""),"WA")</f>
        <v>WA</v>
      </c>
      <c r="CN20" t="str">
        <f>IFERROR(__xludf.DUMMYFUNCTION("""COMPUTED_VALUE"""),"WA")</f>
        <v>WA</v>
      </c>
      <c r="CO20" t="str">
        <f>IFERROR(__xludf.DUMMYFUNCTION("""COMPUTED_VALUE"""),"WA")</f>
        <v>WA</v>
      </c>
      <c r="CP20" t="str">
        <f>IFERROR(__xludf.DUMMYFUNCTION("""COMPUTED_VALUE"""),"WA")</f>
        <v>WA</v>
      </c>
      <c r="CQ20" t="str">
        <f>IFERROR(__xludf.DUMMYFUNCTION("""COMPUTED_VALUE"""),"WA")</f>
        <v>WA</v>
      </c>
      <c r="CR20" t="str">
        <f>IFERROR(__xludf.DUMMYFUNCTION("""COMPUTED_VALUE"""),"WA")</f>
        <v>WA</v>
      </c>
      <c r="CS20" t="str">
        <f>IFERROR(__xludf.DUMMYFUNCTION("""COMPUTED_VALUE"""),"WA")</f>
        <v>WA</v>
      </c>
      <c r="CT20" t="str">
        <f>IFERROR(__xludf.DUMMYFUNCTION("""COMPUTED_VALUE"""),"WA")</f>
        <v>WA</v>
      </c>
      <c r="CU20" t="str">
        <f>IFERROR(__xludf.DUMMYFUNCTION("""COMPUTED_VALUE"""),"WA")</f>
        <v>WA</v>
      </c>
      <c r="CV20" t="str">
        <f>IFERROR(__xludf.DUMMYFUNCTION("""COMPUTED_VALUE"""),"WA")</f>
        <v>WA</v>
      </c>
      <c r="CW20" t="str">
        <f>IFERROR(__xludf.DUMMYFUNCTION("""COMPUTED_VALUE"""),"WA")</f>
        <v>WA</v>
      </c>
      <c r="CX20" t="str">
        <f>IFERROR(__xludf.DUMMYFUNCTION("""COMPUTED_VALUE"""),"WA")</f>
        <v>WA</v>
      </c>
      <c r="CY20" t="str">
        <f>IFERROR(__xludf.DUMMYFUNCTION("""COMPUTED_VALUE"""),"WA")</f>
        <v>WA</v>
      </c>
      <c r="CZ20" t="str">
        <f>IFERROR(__xludf.DUMMYFUNCTION("""COMPUTED_VALUE"""),"x")</f>
        <v>x</v>
      </c>
      <c r="DA20" t="str">
        <f>IFERROR(__xludf.DUMMYFUNCTION("""COMPUTED_VALUE"""),"WA")</f>
        <v>WA</v>
      </c>
      <c r="DB20" t="str">
        <f>IFERROR(__xludf.DUMMYFUNCTION("""COMPUTED_VALUE"""),"OK")</f>
        <v>OK</v>
      </c>
      <c r="DC20" t="str">
        <f>IFERROR(__xludf.DUMMYFUNCTION("""COMPUTED_VALUE"""),"OK")</f>
        <v>OK</v>
      </c>
      <c r="DD20" t="str">
        <f>IFERROR(__xludf.DUMMYFUNCTION("""COMPUTED_VALUE"""),"OK")</f>
        <v>OK</v>
      </c>
      <c r="DE20" t="str">
        <f>IFERROR(__xludf.DUMMYFUNCTION("""COMPUTED_VALUE"""),"OK")</f>
        <v>OK</v>
      </c>
      <c r="DF20" t="str">
        <f>IFERROR(__xludf.DUMMYFUNCTION("""COMPUTED_VALUE"""),"OK")</f>
        <v>OK</v>
      </c>
      <c r="DG20" t="str">
        <f>IFERROR(__xludf.DUMMYFUNCTION("""COMPUTED_VALUE"""),"OK")</f>
        <v>OK</v>
      </c>
      <c r="DH20" t="str">
        <f>IFERROR(__xludf.DUMMYFUNCTION("""COMPUTED_VALUE"""),"OK")</f>
        <v>OK</v>
      </c>
      <c r="DI20" t="str">
        <f>IFERROR(__xludf.DUMMYFUNCTION("""COMPUTED_VALUE"""),"OK")</f>
        <v>OK</v>
      </c>
      <c r="DJ20" t="str">
        <f>IFERROR(__xludf.DUMMYFUNCTION("""COMPUTED_VALUE"""),"OK")</f>
        <v>OK</v>
      </c>
      <c r="DK20" t="str">
        <f>IFERROR(__xludf.DUMMYFUNCTION("""COMPUTED_VALUE"""),"WA")</f>
        <v>WA</v>
      </c>
      <c r="DL20" t="str">
        <f>IFERROR(__xludf.DUMMYFUNCTION("""COMPUTED_VALUE"""),"WA")</f>
        <v>WA</v>
      </c>
      <c r="DM20" t="str">
        <f>IFERROR(__xludf.DUMMYFUNCTION("""COMPUTED_VALUE"""),"RTE")</f>
        <v>RTE</v>
      </c>
      <c r="DN20" t="str">
        <f>IFERROR(__xludf.DUMMYFUNCTION("""COMPUTED_VALUE"""),"OK")</f>
        <v>OK</v>
      </c>
      <c r="DO20" t="str">
        <f>IFERROR(__xludf.DUMMYFUNCTION("""COMPUTED_VALUE"""),"OK")</f>
        <v>OK</v>
      </c>
      <c r="DP20" t="str">
        <f>IFERROR(__xludf.DUMMYFUNCTION("""COMPUTED_VALUE"""),"OK")</f>
        <v>OK</v>
      </c>
      <c r="DQ20" t="str">
        <f>IFERROR(__xludf.DUMMYFUNCTION("""COMPUTED_VALUE"""),"OK")</f>
        <v>OK</v>
      </c>
      <c r="DR20" t="str">
        <f>IFERROR(__xludf.DUMMYFUNCTION("""COMPUTED_VALUE"""),"OK")</f>
        <v>OK</v>
      </c>
      <c r="DS20" t="str">
        <f>IFERROR(__xludf.DUMMYFUNCTION("""COMPUTED_VALUE"""),"OK")</f>
        <v>OK</v>
      </c>
      <c r="DT20" t="str">
        <f>IFERROR(__xludf.DUMMYFUNCTION("""COMPUTED_VALUE"""),"OK")</f>
        <v>OK</v>
      </c>
      <c r="DU20" t="str">
        <f>IFERROR(__xludf.DUMMYFUNCTION("""COMPUTED_VALUE"""),"OK")</f>
        <v>OK</v>
      </c>
      <c r="DV20" t="str">
        <f>IFERROR(__xludf.DUMMYFUNCTION("""COMPUTED_VALUE"""),"OK")</f>
        <v>OK</v>
      </c>
      <c r="DW20" t="str">
        <f>IFERROR(__xludf.DUMMYFUNCTION("""COMPUTED_VALUE"""),"OK")</f>
        <v>OK</v>
      </c>
      <c r="DX20" t="str">
        <f>IFERROR(__xludf.DUMMYFUNCTION("""COMPUTED_VALUE"""),"OK")</f>
        <v>OK</v>
      </c>
      <c r="DY20" t="str">
        <f>IFERROR(__xludf.DUMMYFUNCTION("""COMPUTED_VALUE"""),"WA")</f>
        <v>WA</v>
      </c>
      <c r="DZ20" t="str">
        <f>IFERROR(__xludf.DUMMYFUNCTION("""COMPUTED_VALUE"""),"WA")</f>
        <v>WA</v>
      </c>
      <c r="EA20" t="str">
        <f>IFERROR(__xludf.DUMMYFUNCTION("""COMPUTED_VALUE"""),"WA")</f>
        <v>WA</v>
      </c>
      <c r="EB20" t="str">
        <f>IFERROR(__xludf.DUMMYFUNCTION("""COMPUTED_VALUE"""),"WA")</f>
        <v>WA</v>
      </c>
      <c r="EC20" t="str">
        <f>IFERROR(__xludf.DUMMYFUNCTION("""COMPUTED_VALUE"""),"WA")</f>
        <v>WA</v>
      </c>
      <c r="ED20" t="str">
        <f>IFERROR(__xludf.DUMMYFUNCTION("""COMPUTED_VALUE"""),"WA")</f>
        <v>WA</v>
      </c>
      <c r="EE20" t="str">
        <f>IFERROR(__xludf.DUMMYFUNCTION("""COMPUTED_VALUE"""),"WA")</f>
        <v>WA</v>
      </c>
      <c r="EF20" t="str">
        <f>IFERROR(__xludf.DUMMYFUNCTION("""COMPUTED_VALUE"""),"WA")</f>
        <v>WA</v>
      </c>
      <c r="EG20" t="str">
        <f>IFERROR(__xludf.DUMMYFUNCTION("""COMPUTED_VALUE"""),"WA")</f>
        <v>WA</v>
      </c>
      <c r="EH20" t="str">
        <f>IFERROR(__xludf.DUMMYFUNCTION("""COMPUTED_VALUE"""),"OK")</f>
        <v>OK</v>
      </c>
      <c r="EI20" t="str">
        <f>IFERROR(__xludf.DUMMYFUNCTION("""COMPUTED_VALUE"""),"WA")</f>
        <v>WA</v>
      </c>
      <c r="EJ20" t="str">
        <f>IFERROR(__xludf.DUMMYFUNCTION("""COMPUTED_VALUE"""),"WA")</f>
        <v>WA</v>
      </c>
      <c r="EK20" t="str">
        <f>IFERROR(__xludf.DUMMYFUNCTION("""COMPUTED_VALUE"""),"WA")</f>
        <v>WA</v>
      </c>
      <c r="EL20" t="str">
        <f>IFERROR(__xludf.DUMMYFUNCTION("""COMPUTED_VALUE"""),"OK")</f>
        <v>OK</v>
      </c>
      <c r="EM20" t="str">
        <f>IFERROR(__xludf.DUMMYFUNCTION("""COMPUTED_VALUE"""),"WA")</f>
        <v>WA</v>
      </c>
      <c r="EN20" t="str">
        <f>IFERROR(__xludf.DUMMYFUNCTION("""COMPUTED_VALUE"""),"WA")</f>
        <v>WA</v>
      </c>
      <c r="EO20" t="str">
        <f>IFERROR(__xludf.DUMMYFUNCTION("""COMPUTED_VALUE"""),"WA")</f>
        <v>WA</v>
      </c>
      <c r="EP20" t="str">
        <f>IFERROR(__xludf.DUMMYFUNCTION("""COMPUTED_VALUE"""),"WA")</f>
        <v>WA</v>
      </c>
      <c r="EQ20" t="str">
        <f>IFERROR(__xludf.DUMMYFUNCTION("""COMPUTED_VALUE"""),"WA")</f>
        <v>WA</v>
      </c>
      <c r="ER20" t="str">
        <f>IFERROR(__xludf.DUMMYFUNCTION("""COMPUTED_VALUE"""),"WA")</f>
        <v>WA</v>
      </c>
      <c r="ES20" t="str">
        <f>IFERROR(__xludf.DUMMYFUNCTION("""COMPUTED_VALUE"""),"WA")</f>
        <v>WA</v>
      </c>
      <c r="ET20" t="str">
        <f>IFERROR(__xludf.DUMMYFUNCTION("""COMPUTED_VALUE"""),"WA")</f>
        <v>WA</v>
      </c>
      <c r="EU20" t="str">
        <f>IFERROR(__xludf.DUMMYFUNCTION("""COMPUTED_VALUE"""),"WA")</f>
        <v>WA</v>
      </c>
      <c r="EV20" t="str">
        <f>IFERROR(__xludf.DUMMYFUNCTION("""COMPUTED_VALUE"""),"WA")</f>
        <v>WA</v>
      </c>
      <c r="EW20" t="str">
        <f>IFERROR(__xludf.DUMMYFUNCTION("""COMPUTED_VALUE"""),"WA")</f>
        <v>WA</v>
      </c>
      <c r="EX20" t="str">
        <f>IFERROR(__xludf.DUMMYFUNCTION("""COMPUTED_VALUE"""),"WA")</f>
        <v>WA</v>
      </c>
      <c r="EY20" t="str">
        <f>IFERROR(__xludf.DUMMYFUNCTION("""COMPUTED_VALUE"""),"WA")</f>
        <v>WA</v>
      </c>
      <c r="EZ20" t="str">
        <f>IFERROR(__xludf.DUMMYFUNCTION("""COMPUTED_VALUE"""),"WA")</f>
        <v>WA</v>
      </c>
      <c r="FA20" t="str">
        <f>IFERROR(__xludf.DUMMYFUNCTION("""COMPUTED_VALUE"""),"WA")</f>
        <v>WA</v>
      </c>
      <c r="FB20" t="str">
        <f>IFERROR(__xludf.DUMMYFUNCTION("""COMPUTED_VALUE"""),"RTE")</f>
        <v>RTE</v>
      </c>
      <c r="FC20" t="str">
        <f>IFERROR(__xludf.DUMMYFUNCTION("""COMPUTED_VALUE"""),"OK")</f>
        <v>OK</v>
      </c>
      <c r="FD20" t="str">
        <f>IFERROR(__xludf.DUMMYFUNCTION("""COMPUTED_VALUE"""),"WA")</f>
        <v>WA</v>
      </c>
      <c r="FE20" t="str">
        <f>IFERROR(__xludf.DUMMYFUNCTION("""COMPUTED_VALUE"""),"WA")</f>
        <v>WA</v>
      </c>
      <c r="FF20" t="str">
        <f>IFERROR(__xludf.DUMMYFUNCTION("""COMPUTED_VALUE"""),"WA")</f>
        <v>WA</v>
      </c>
      <c r="FG20" t="str">
        <f>IFERROR(__xludf.DUMMYFUNCTION("""COMPUTED_VALUE"""),"x")</f>
        <v>x</v>
      </c>
      <c r="FH20" t="str">
        <f>IFERROR(__xludf.DUMMYFUNCTION("""COMPUTED_VALUE"""),"OK")</f>
        <v>OK</v>
      </c>
      <c r="FI20" t="str">
        <f>IFERROR(__xludf.DUMMYFUNCTION("""COMPUTED_VALUE"""),"WA")</f>
        <v>WA</v>
      </c>
      <c r="FJ20" t="str">
        <f>IFERROR(__xludf.DUMMYFUNCTION("""COMPUTED_VALUE"""),"WA")</f>
        <v>WA</v>
      </c>
      <c r="FK20" t="str">
        <f>IFERROR(__xludf.DUMMYFUNCTION("""COMPUTED_VALUE"""),"WA")</f>
        <v>WA</v>
      </c>
      <c r="FL20" t="str">
        <f>IFERROR(__xludf.DUMMYFUNCTION("""COMPUTED_VALUE"""),"x")</f>
        <v>x</v>
      </c>
      <c r="FM20" t="str">
        <f>IFERROR(__xludf.DUMMYFUNCTION("""COMPUTED_VALUE"""),"OK")</f>
        <v>OK</v>
      </c>
      <c r="FN20" t="str">
        <f>IFERROR(__xludf.DUMMYFUNCTION("""COMPUTED_VALUE"""),"WA")</f>
        <v>WA</v>
      </c>
      <c r="FO20" t="str">
        <f>IFERROR(__xludf.DUMMYFUNCTION("""COMPUTED_VALUE"""),"WA")</f>
        <v>WA</v>
      </c>
      <c r="FP20" t="str">
        <f>IFERROR(__xludf.DUMMYFUNCTION("""COMPUTED_VALUE"""),"OK")</f>
        <v>OK</v>
      </c>
      <c r="FQ20" t="str">
        <f>IFERROR(__xludf.DUMMYFUNCTION("""COMPUTED_VALUE"""),"WA")</f>
        <v>WA</v>
      </c>
      <c r="FR20" t="str">
        <f>IFERROR(__xludf.DUMMYFUNCTION("""COMPUTED_VALUE"""),"WA")</f>
        <v>WA</v>
      </c>
      <c r="FS20" t="str">
        <f>IFERROR(__xludf.DUMMYFUNCTION("""COMPUTED_VALUE"""),"WA")</f>
        <v>WA</v>
      </c>
      <c r="FT20" t="str">
        <f>IFERROR(__xludf.DUMMYFUNCTION("""COMPUTED_VALUE"""),"WA")</f>
        <v>WA</v>
      </c>
      <c r="FU20" t="str">
        <f>IFERROR(__xludf.DUMMYFUNCTION("""COMPUTED_VALUE"""),"WA")</f>
        <v>WA</v>
      </c>
      <c r="FV20" t="str">
        <f>IFERROR(__xludf.DUMMYFUNCTION("""COMPUTED_VALUE"""),"TLE")</f>
        <v>TLE</v>
      </c>
      <c r="FW20" t="str">
        <f>IFERROR(__xludf.DUMMYFUNCTION("""COMPUTED_VALUE"""),"WA")</f>
        <v>WA</v>
      </c>
      <c r="FX20" t="str">
        <f>IFERROR(__xludf.DUMMYFUNCTION("""COMPUTED_VALUE"""),"TLE")</f>
        <v>TLE</v>
      </c>
      <c r="FY20" t="str">
        <f>IFERROR(__xludf.DUMMYFUNCTION("""COMPUTED_VALUE"""),"WA")</f>
        <v>WA</v>
      </c>
      <c r="FZ20" t="str">
        <f>IFERROR(__xludf.DUMMYFUNCTION("""COMPUTED_VALUE"""),"TLE")</f>
        <v>TLE</v>
      </c>
      <c r="GA20" t="str">
        <f>IFERROR(__xludf.DUMMYFUNCTION("""COMPUTED_VALUE"""),"WA")</f>
        <v>WA</v>
      </c>
      <c r="GB20" t="str">
        <f>IFERROR(__xludf.DUMMYFUNCTION("""COMPUTED_VALUE"""),"TLE")</f>
        <v>TLE</v>
      </c>
      <c r="GC20" t="str">
        <f>IFERROR(__xludf.DUMMYFUNCTION("""COMPUTED_VALUE"""),"TLE")</f>
        <v>TLE</v>
      </c>
      <c r="GD20" t="str">
        <f>IFERROR(__xludf.DUMMYFUNCTION("""COMPUTED_VALUE"""),"TLE")</f>
        <v>TLE</v>
      </c>
      <c r="GE20" t="str">
        <f>IFERROR(__xludf.DUMMYFUNCTION("""COMPUTED_VALUE"""),"TLE")</f>
        <v>TLE</v>
      </c>
      <c r="GF20" t="str">
        <f>IFERROR(__xludf.DUMMYFUNCTION("""COMPUTED_VALUE"""),"TLE")</f>
        <v>TLE</v>
      </c>
      <c r="GG20" t="str">
        <f>IFERROR(__xludf.DUMMYFUNCTION("""COMPUTED_VALUE"""),"TLE")</f>
        <v>TLE</v>
      </c>
      <c r="GH20" t="str">
        <f>IFERROR(__xludf.DUMMYFUNCTION("""COMPUTED_VALUE"""),"TLE")</f>
        <v>TLE</v>
      </c>
      <c r="GI20" t="str">
        <f>IFERROR(__xludf.DUMMYFUNCTION("""COMPUTED_VALUE"""),"TLE")</f>
        <v>TLE</v>
      </c>
      <c r="GJ20" t="str">
        <f>IFERROR(__xludf.DUMMYFUNCTION("""COMPUTED_VALUE"""),"WA")</f>
        <v>WA</v>
      </c>
      <c r="GK20" t="str">
        <f>IFERROR(__xludf.DUMMYFUNCTION("""COMPUTED_VALUE"""),"TLE")</f>
        <v>TLE</v>
      </c>
      <c r="GL20" t="str">
        <f>IFERROR(__xludf.DUMMYFUNCTION("""COMPUTED_VALUE"""),"TLE")</f>
        <v>TLE</v>
      </c>
      <c r="GM20" t="str">
        <f>IFERROR(__xludf.DUMMYFUNCTION("""COMPUTED_VALUE"""),"WA")</f>
        <v>WA</v>
      </c>
      <c r="GN20" t="str">
        <f>IFERROR(__xludf.DUMMYFUNCTION("""COMPUTED_VALUE"""),"TLE")</f>
        <v>TLE</v>
      </c>
      <c r="GO20" t="str">
        <f>IFERROR(__xludf.DUMMYFUNCTION("""COMPUTED_VALUE"""),"TLE")</f>
        <v>TLE</v>
      </c>
      <c r="GP20" t="str">
        <f>IFERROR(__xludf.DUMMYFUNCTION("""COMPUTED_VALUE"""),"TLE")</f>
        <v>TLE</v>
      </c>
      <c r="GQ20" t="str">
        <f>IFERROR(__xludf.DUMMYFUNCTION("""COMPUTED_VALUE"""),"TLE")</f>
        <v>TLE</v>
      </c>
      <c r="GR20" t="str">
        <f>IFERROR(__xludf.DUMMYFUNCTION("""COMPUTED_VALUE"""),"TLE")</f>
        <v>TLE</v>
      </c>
      <c r="GS20" t="str">
        <f>IFERROR(__xludf.DUMMYFUNCTION("""COMPUTED_VALUE"""),"TLE")</f>
        <v>TLE</v>
      </c>
      <c r="GT20" t="str">
        <f>IFERROR(__xludf.DUMMYFUNCTION("""COMPUTED_VALUE"""),"OK")</f>
        <v>OK</v>
      </c>
      <c r="GU20" t="str">
        <f>IFERROR(__xludf.DUMMYFUNCTION("""COMPUTED_VALUE"""),"TLE")</f>
        <v>TLE</v>
      </c>
      <c r="GV20" t="str">
        <f>IFERROR(__xludf.DUMMYFUNCTION("""COMPUTED_VALUE"""),"TLE")</f>
        <v>TLE</v>
      </c>
      <c r="GW20" t="str">
        <f>IFERROR(__xludf.DUMMYFUNCTION("""COMPUTED_VALUE"""),"TLE")</f>
        <v>TLE</v>
      </c>
      <c r="GX20" t="str">
        <f>IFERROR(__xludf.DUMMYFUNCTION("""COMPUTED_VALUE"""),"TLE")</f>
        <v>TLE</v>
      </c>
      <c r="GY20" t="str">
        <f>IFERROR(__xludf.DUMMYFUNCTION("""COMPUTED_VALUE"""),"TLE")</f>
        <v>TLE</v>
      </c>
      <c r="GZ20" t="str">
        <f>IFERROR(__xludf.DUMMYFUNCTION("""COMPUTED_VALUE"""),"OK")</f>
        <v>OK</v>
      </c>
      <c r="HA20" t="str">
        <f>IFERROR(__xludf.DUMMYFUNCTION("""COMPUTED_VALUE"""),"TLE")</f>
        <v>TLE</v>
      </c>
      <c r="HB20" t="str">
        <f>IFERROR(__xludf.DUMMYFUNCTION("""COMPUTED_VALUE"""),"TLE")</f>
        <v>TLE</v>
      </c>
      <c r="HC20" t="str">
        <f>IFERROR(__xludf.DUMMYFUNCTION("""COMPUTED_VALUE"""),"TLE")</f>
        <v>TLE</v>
      </c>
      <c r="HD20" t="str">
        <f>IFERROR(__xludf.DUMMYFUNCTION("""COMPUTED_VALUE"""),"TLE")</f>
        <v>TLE</v>
      </c>
      <c r="HE20" t="str">
        <f>IFERROR(__xludf.DUMMYFUNCTION("""COMPUTED_VALUE"""),"TLE")</f>
        <v>TLE</v>
      </c>
      <c r="HF20" t="str">
        <f>IFERROR(__xludf.DUMMYFUNCTION("""COMPUTED_VALUE"""),"TLE")</f>
        <v>TLE</v>
      </c>
      <c r="HG20" t="str">
        <f>IFERROR(__xludf.DUMMYFUNCTION("""COMPUTED_VALUE"""),"TLE")</f>
        <v>TLE</v>
      </c>
      <c r="HH20" t="str">
        <f>IFERROR(__xludf.DUMMYFUNCTION("""COMPUTED_VALUE"""),"TLE")</f>
        <v>TLE</v>
      </c>
      <c r="HI20" t="str">
        <f>IFERROR(__xludf.DUMMYFUNCTION("""COMPUTED_VALUE"""),"TLE")</f>
        <v>TLE</v>
      </c>
      <c r="HJ20" t="str">
        <f>IFERROR(__xludf.DUMMYFUNCTION("""COMPUTED_VALUE"""),"TLE")</f>
        <v>TLE</v>
      </c>
      <c r="HK20" t="str">
        <f>IFERROR(__xludf.DUMMYFUNCTION("""COMPUTED_VALUE"""),"TLE")</f>
        <v>TLE</v>
      </c>
      <c r="HL20" t="str">
        <f>IFERROR(__xludf.DUMMYFUNCTION("""COMPUTED_VALUE"""),"TLE")</f>
        <v>TLE</v>
      </c>
      <c r="HM20" t="str">
        <f>IFERROR(__xludf.DUMMYFUNCTION("""COMPUTED_VALUE"""),"TLE")</f>
        <v>TLE</v>
      </c>
      <c r="HN20" t="str">
        <f>IFERROR(__xludf.DUMMYFUNCTION("""COMPUTED_VALUE"""),"OK")</f>
        <v>OK</v>
      </c>
      <c r="HO20" t="str">
        <f>IFERROR(__xludf.DUMMYFUNCTION("""COMPUTED_VALUE"""),"TLE")</f>
        <v>TLE</v>
      </c>
      <c r="HP20" t="str">
        <f>IFERROR(__xludf.DUMMYFUNCTION("""COMPUTED_VALUE"""),"TLE")</f>
        <v>TLE</v>
      </c>
      <c r="HQ20" t="str">
        <f>IFERROR(__xludf.DUMMYFUNCTION("""COMPUTED_VALUE"""),"TLE")</f>
        <v>TLE</v>
      </c>
      <c r="HR20" t="str">
        <f>IFERROR(__xludf.DUMMYFUNCTION("""COMPUTED_VALUE"""),"x")</f>
        <v>x</v>
      </c>
      <c r="HS20" t="str">
        <f>IFERROR(__xludf.DUMMYFUNCTION("""COMPUTED_VALUE"""),"OK")</f>
        <v>OK</v>
      </c>
      <c r="HT20" t="str">
        <f>IFERROR(__xludf.DUMMYFUNCTION("""COMPUTED_VALUE"""),"OK")</f>
        <v>OK</v>
      </c>
      <c r="HU20" t="str">
        <f>IFERROR(__xludf.DUMMYFUNCTION("""COMPUTED_VALUE"""),"OK")</f>
        <v>OK</v>
      </c>
      <c r="HV20" t="str">
        <f>IFERROR(__xludf.DUMMYFUNCTION("""COMPUTED_VALUE"""),"OK")</f>
        <v>OK</v>
      </c>
      <c r="HW20" t="str">
        <f>IFERROR(__xludf.DUMMYFUNCTION("""COMPUTED_VALUE"""),"OK")</f>
        <v>OK</v>
      </c>
      <c r="HX20" t="str">
        <f>IFERROR(__xludf.DUMMYFUNCTION("""COMPUTED_VALUE"""),"OK")</f>
        <v>OK</v>
      </c>
      <c r="HY20" t="str">
        <f>IFERROR(__xludf.DUMMYFUNCTION("""COMPUTED_VALUE"""),"OK")</f>
        <v>OK</v>
      </c>
      <c r="HZ20" t="str">
        <f>IFERROR(__xludf.DUMMYFUNCTION("""COMPUTED_VALUE"""),"OK")</f>
        <v>OK</v>
      </c>
      <c r="IA20" t="str">
        <f>IFERROR(__xludf.DUMMYFUNCTION("""COMPUTED_VALUE"""),"OK")</f>
        <v>OK</v>
      </c>
      <c r="IB20" t="str">
        <f>IFERROR(__xludf.DUMMYFUNCTION("""COMPUTED_VALUE"""),"TLE")</f>
        <v>TLE</v>
      </c>
      <c r="IC20" t="str">
        <f>IFERROR(__xludf.DUMMYFUNCTION("""COMPUTED_VALUE"""),"TLE")</f>
        <v>TLE</v>
      </c>
      <c r="ID20" t="str">
        <f>IFERROR(__xludf.DUMMYFUNCTION("""COMPUTED_VALUE"""),"TLE")</f>
        <v>TLE</v>
      </c>
      <c r="IE20" t="str">
        <f>IFERROR(__xludf.DUMMYFUNCTION("""COMPUTED_VALUE"""),"TLE")</f>
        <v>TLE</v>
      </c>
      <c r="IF20" t="str">
        <f>IFERROR(__xludf.DUMMYFUNCTION("""COMPUTED_VALUE"""),"TLE")</f>
        <v>TLE</v>
      </c>
      <c r="IG20" t="str">
        <f>IFERROR(__xludf.DUMMYFUNCTION("""COMPUTED_VALUE"""),"TLE")</f>
        <v>TLE</v>
      </c>
      <c r="IH20" t="str">
        <f>IFERROR(__xludf.DUMMYFUNCTION("""COMPUTED_VALUE"""),"TLE")</f>
        <v>TLE</v>
      </c>
      <c r="II20" t="str">
        <f>IFERROR(__xludf.DUMMYFUNCTION("""COMPUTED_VALUE"""),"TLE")</f>
        <v>TLE</v>
      </c>
      <c r="IJ20" t="str">
        <f>IFERROR(__xludf.DUMMYFUNCTION("""COMPUTED_VALUE"""),"TLE")</f>
        <v>TLE</v>
      </c>
      <c r="IK20" t="str">
        <f>IFERROR(__xludf.DUMMYFUNCTION("""COMPUTED_VALUE"""),"TLE")</f>
        <v>TLE</v>
      </c>
      <c r="IL20" t="str">
        <f>IFERROR(__xludf.DUMMYFUNCTION("""COMPUTED_VALUE"""),"TLE")</f>
        <v>TLE</v>
      </c>
      <c r="IM20" t="str">
        <f>IFERROR(__xludf.DUMMYFUNCTION("""COMPUTED_VALUE"""),"TLE")</f>
        <v>TLE</v>
      </c>
      <c r="IN20" t="str">
        <f>IFERROR(__xludf.DUMMYFUNCTION("""COMPUTED_VALUE"""),"TLE")</f>
        <v>TLE</v>
      </c>
      <c r="IO20" t="str">
        <f>IFERROR(__xludf.DUMMYFUNCTION("""COMPUTED_VALUE"""),"TLE")</f>
        <v>TLE</v>
      </c>
      <c r="IP20" t="str">
        <f>IFERROR(__xludf.DUMMYFUNCTION("""COMPUTED_VALUE"""),"TLE")</f>
        <v>TLE</v>
      </c>
      <c r="IQ20" t="str">
        <f>IFERROR(__xludf.DUMMYFUNCTION("""COMPUTED_VALUE"""),"TLE")</f>
        <v>TLE</v>
      </c>
      <c r="IR20" t="str">
        <f>IFERROR(__xludf.DUMMYFUNCTION("""COMPUTED_VALUE"""),"TLE")</f>
        <v>TLE</v>
      </c>
      <c r="IS20" t="str">
        <f>IFERROR(__xludf.DUMMYFUNCTION("""COMPUTED_VALUE"""),"TLE")</f>
        <v>TLE</v>
      </c>
      <c r="IT20" t="str">
        <f>IFERROR(__xludf.DUMMYFUNCTION("""COMPUTED_VALUE"""),"TLE")</f>
        <v>TLE</v>
      </c>
      <c r="IU20" t="str">
        <f>IFERROR(__xludf.DUMMYFUNCTION("""COMPUTED_VALUE"""),"TLE")</f>
        <v>TLE</v>
      </c>
      <c r="IV20" t="str">
        <f>IFERROR(__xludf.DUMMYFUNCTION("""COMPUTED_VALUE"""),"TLE")</f>
        <v>TLE</v>
      </c>
      <c r="IW20" t="str">
        <f>IFERROR(__xludf.DUMMYFUNCTION("""COMPUTED_VALUE"""),"TLE")</f>
        <v>TLE</v>
      </c>
      <c r="IX20" t="str">
        <f>IFERROR(__xludf.DUMMYFUNCTION("""COMPUTED_VALUE"""),"TLE")</f>
        <v>TLE</v>
      </c>
      <c r="IY20" t="str">
        <f>IFERROR(__xludf.DUMMYFUNCTION("""COMPUTED_VALUE"""),"TLE")</f>
        <v>TLE</v>
      </c>
      <c r="IZ20" t="str">
        <f>IFERROR(__xludf.DUMMYFUNCTION("""COMPUTED_VALUE"""),"TLE")</f>
        <v>TLE</v>
      </c>
      <c r="JA20" t="str">
        <f>IFERROR(__xludf.DUMMYFUNCTION("""COMPUTED_VALUE"""),"TLE")</f>
        <v>TLE</v>
      </c>
      <c r="JB20" t="str">
        <f>IFERROR(__xludf.DUMMYFUNCTION("""COMPUTED_VALUE"""),"TLE")</f>
        <v>TLE</v>
      </c>
      <c r="JC20" t="str">
        <f>IFERROR(__xludf.DUMMYFUNCTION("""COMPUTED_VALUE"""),"TLE")</f>
        <v>TLE</v>
      </c>
      <c r="JD20" t="str">
        <f>IFERROR(__xludf.DUMMYFUNCTION("""COMPUTED_VALUE"""),"TLE")</f>
        <v>TLE</v>
      </c>
      <c r="JE20" t="str">
        <f>IFERROR(__xludf.DUMMYFUNCTION("""COMPUTED_VALUE"""),"TLE")</f>
        <v>TLE</v>
      </c>
      <c r="JF20" t="str">
        <f>IFERROR(__xludf.DUMMYFUNCTION("""COMPUTED_VALUE"""),"TLE")</f>
        <v>TLE</v>
      </c>
      <c r="JG20" t="str">
        <f>IFERROR(__xludf.DUMMYFUNCTION("""COMPUTED_VALUE"""),"TLE")</f>
        <v>TLE</v>
      </c>
      <c r="JH20" t="str">
        <f>IFERROR(__xludf.DUMMYFUNCTION("""COMPUTED_VALUE"""),"TLE")</f>
        <v>TLE</v>
      </c>
      <c r="JI20" t="str">
        <f>IFERROR(__xludf.DUMMYFUNCTION("""COMPUTED_VALUE"""),"TLE")</f>
        <v>TLE</v>
      </c>
      <c r="JJ20" t="str">
        <f>IFERROR(__xludf.DUMMYFUNCTION("""COMPUTED_VALUE"""),"TLE")</f>
        <v>TLE</v>
      </c>
      <c r="JK20" t="str">
        <f>IFERROR(__xludf.DUMMYFUNCTION("""COMPUTED_VALUE"""),"TLE")</f>
        <v>TLE</v>
      </c>
      <c r="JL20" t="str">
        <f>IFERROR(__xludf.DUMMYFUNCTION("""COMPUTED_VALUE"""),"x")</f>
        <v>x</v>
      </c>
      <c r="JM20" t="str">
        <f>IFERROR(__xludf.DUMMYFUNCTION("""COMPUTED_VALUE"""),"x")</f>
        <v>x</v>
      </c>
      <c r="JN20">
        <f>IFERROR(__xludf.DUMMYFUNCTION("""COMPUTED_VALUE"""),1.0)</f>
        <v>1</v>
      </c>
      <c r="JO20">
        <f>IFERROR(__xludf.DUMMYFUNCTION("""COMPUTED_VALUE"""),1.0)</f>
        <v>1</v>
      </c>
      <c r="JP20">
        <f>IFERROR(__xludf.DUMMYFUNCTION("""COMPUTED_VALUE"""),1.0)</f>
        <v>1</v>
      </c>
      <c r="JQ20">
        <f>IFERROR(__xludf.DUMMYFUNCTION("""COMPUTED_VALUE"""),1.0)</f>
        <v>1</v>
      </c>
      <c r="JR20">
        <f>IFERROR(__xludf.DUMMYFUNCTION("""COMPUTED_VALUE"""),1.0)</f>
        <v>1</v>
      </c>
      <c r="JS20">
        <f>IFERROR(__xludf.DUMMYFUNCTION("""COMPUTED_VALUE"""),1.0)</f>
        <v>1</v>
      </c>
      <c r="JT20">
        <f>IFERROR(__xludf.DUMMYFUNCTION("""COMPUTED_VALUE"""),1.0)</f>
        <v>1</v>
      </c>
      <c r="JU20">
        <f>IFERROR(__xludf.DUMMYFUNCTION("""COMPUTED_VALUE"""),1.0)</f>
        <v>1</v>
      </c>
      <c r="JV20">
        <f>IFERROR(__xludf.DUMMYFUNCTION("""COMPUTED_VALUE"""),1.0)</f>
        <v>1</v>
      </c>
      <c r="JW20">
        <f>IFERROR(__xludf.DUMMYFUNCTION("""COMPUTED_VALUE"""),1.0)</f>
        <v>1</v>
      </c>
      <c r="JX20">
        <f>IFERROR(__xludf.DUMMYFUNCTION("""COMPUTED_VALUE"""),0.0)</f>
        <v>0</v>
      </c>
      <c r="JY20">
        <f>IFERROR(__xludf.DUMMYFUNCTION("""COMPUTED_VALUE"""),0.0)</f>
        <v>0</v>
      </c>
      <c r="JZ20">
        <f>IFERROR(__xludf.DUMMYFUNCTION("""COMPUTED_VALUE"""),0.0)</f>
        <v>0</v>
      </c>
      <c r="KA20">
        <f>IFERROR(__xludf.DUMMYFUNCTION("""COMPUTED_VALUE"""),0.0)</f>
        <v>0</v>
      </c>
      <c r="KB20">
        <f>IFERROR(__xludf.DUMMYFUNCTION("""COMPUTED_VALUE"""),0.0)</f>
        <v>0</v>
      </c>
      <c r="KC20">
        <f>IFERROR(__xludf.DUMMYFUNCTION("""COMPUTED_VALUE"""),0.0)</f>
        <v>0</v>
      </c>
      <c r="KD20">
        <f>IFERROR(__xludf.DUMMYFUNCTION("""COMPUTED_VALUE"""),0.0)</f>
        <v>0</v>
      </c>
      <c r="KE20">
        <f>IFERROR(__xludf.DUMMYFUNCTION("""COMPUTED_VALUE"""),0.0)</f>
        <v>0</v>
      </c>
      <c r="KF20">
        <f>IFERROR(__xludf.DUMMYFUNCTION("""COMPUTED_VALUE"""),0.0)</f>
        <v>0</v>
      </c>
      <c r="KG20">
        <f>IFERROR(__xludf.DUMMYFUNCTION("""COMPUTED_VALUE"""),0.0)</f>
        <v>0</v>
      </c>
      <c r="KH20" t="str">
        <f>IFERROR(__xludf.DUMMYFUNCTION("""COMPUTED_VALUE"""),"x")</f>
        <v>x</v>
      </c>
      <c r="KI20">
        <f>IFERROR(__xludf.DUMMYFUNCTION("""COMPUTED_VALUE"""),1.0)</f>
        <v>1</v>
      </c>
      <c r="KJ20">
        <f>IFERROR(__xludf.DUMMYFUNCTION("""COMPUTED_VALUE"""),1.0)</f>
        <v>1</v>
      </c>
      <c r="KK20">
        <f>IFERROR(__xludf.DUMMYFUNCTION("""COMPUTED_VALUE"""),1.0)</f>
        <v>1</v>
      </c>
      <c r="KL20">
        <f>IFERROR(__xludf.DUMMYFUNCTION("""COMPUTED_VALUE"""),1.0)</f>
        <v>1</v>
      </c>
      <c r="KM20">
        <f>IFERROR(__xludf.DUMMYFUNCTION("""COMPUTED_VALUE"""),1.0)</f>
        <v>1</v>
      </c>
      <c r="KN20">
        <f>IFERROR(__xludf.DUMMYFUNCTION("""COMPUTED_VALUE"""),1.0)</f>
        <v>1</v>
      </c>
      <c r="KO20">
        <f>IFERROR(__xludf.DUMMYFUNCTION("""COMPUTED_VALUE"""),1.0)</f>
        <v>1</v>
      </c>
      <c r="KP20">
        <f>IFERROR(__xludf.DUMMYFUNCTION("""COMPUTED_VALUE"""),1.0)</f>
        <v>1</v>
      </c>
      <c r="KQ20">
        <f>IFERROR(__xludf.DUMMYFUNCTION("""COMPUTED_VALUE"""),0.0)</f>
        <v>0</v>
      </c>
      <c r="KR20">
        <f>IFERROR(__xludf.DUMMYFUNCTION("""COMPUTED_VALUE"""),0.0)</f>
        <v>0</v>
      </c>
      <c r="KS20">
        <f>IFERROR(__xludf.DUMMYFUNCTION("""COMPUTED_VALUE"""),0.0)</f>
        <v>0</v>
      </c>
      <c r="KT20">
        <f>IFERROR(__xludf.DUMMYFUNCTION("""COMPUTED_VALUE"""),0.0)</f>
        <v>0</v>
      </c>
      <c r="KU20">
        <f>IFERROR(__xludf.DUMMYFUNCTION("""COMPUTED_VALUE"""),1.0)</f>
        <v>1</v>
      </c>
      <c r="KV20">
        <f>IFERROR(__xludf.DUMMYFUNCTION("""COMPUTED_VALUE"""),0.0)</f>
        <v>0</v>
      </c>
      <c r="KW20">
        <f>IFERROR(__xludf.DUMMYFUNCTION("""COMPUTED_VALUE"""),0.0)</f>
        <v>0</v>
      </c>
      <c r="KX20">
        <f>IFERROR(__xludf.DUMMYFUNCTION("""COMPUTED_VALUE"""),0.0)</f>
        <v>0</v>
      </c>
      <c r="KY20">
        <f>IFERROR(__xludf.DUMMYFUNCTION("""COMPUTED_VALUE"""),0.0)</f>
        <v>0</v>
      </c>
      <c r="KZ20">
        <f>IFERROR(__xludf.DUMMYFUNCTION("""COMPUTED_VALUE"""),0.0)</f>
        <v>0</v>
      </c>
      <c r="LA20">
        <f>IFERROR(__xludf.DUMMYFUNCTION("""COMPUTED_VALUE"""),0.0)</f>
        <v>0</v>
      </c>
      <c r="LB20">
        <f>IFERROR(__xludf.DUMMYFUNCTION("""COMPUTED_VALUE"""),0.0)</f>
        <v>0</v>
      </c>
      <c r="LC20">
        <f>IFERROR(__xludf.DUMMYFUNCTION("""COMPUTED_VALUE"""),0.0)</f>
        <v>0</v>
      </c>
      <c r="LD20">
        <f>IFERROR(__xludf.DUMMYFUNCTION("""COMPUTED_VALUE"""),0.0)</f>
        <v>0</v>
      </c>
      <c r="LE20">
        <f>IFERROR(__xludf.DUMMYFUNCTION("""COMPUTED_VALUE"""),0.0)</f>
        <v>0</v>
      </c>
      <c r="LF20">
        <f>IFERROR(__xludf.DUMMYFUNCTION("""COMPUTED_VALUE"""),0.0)</f>
        <v>0</v>
      </c>
      <c r="LG20">
        <f>IFERROR(__xludf.DUMMYFUNCTION("""COMPUTED_VALUE"""),0.0)</f>
        <v>0</v>
      </c>
      <c r="LH20">
        <f>IFERROR(__xludf.DUMMYFUNCTION("""COMPUTED_VALUE"""),0.0)</f>
        <v>0</v>
      </c>
      <c r="LI20">
        <f>IFERROR(__xludf.DUMMYFUNCTION("""COMPUTED_VALUE"""),0.0)</f>
        <v>0</v>
      </c>
      <c r="LJ20">
        <f>IFERROR(__xludf.DUMMYFUNCTION("""COMPUTED_VALUE"""),0.0)</f>
        <v>0</v>
      </c>
      <c r="LK20">
        <f>IFERROR(__xludf.DUMMYFUNCTION("""COMPUTED_VALUE"""),0.0)</f>
        <v>0</v>
      </c>
      <c r="LL20">
        <f>IFERROR(__xludf.DUMMYFUNCTION("""COMPUTED_VALUE"""),0.0)</f>
        <v>0</v>
      </c>
      <c r="LM20">
        <f>IFERROR(__xludf.DUMMYFUNCTION("""COMPUTED_VALUE"""),0.0)</f>
        <v>0</v>
      </c>
      <c r="LN20">
        <f>IFERROR(__xludf.DUMMYFUNCTION("""COMPUTED_VALUE"""),0.0)</f>
        <v>0</v>
      </c>
      <c r="LO20">
        <f>IFERROR(__xludf.DUMMYFUNCTION("""COMPUTED_VALUE"""),0.0)</f>
        <v>0</v>
      </c>
      <c r="LP20">
        <f>IFERROR(__xludf.DUMMYFUNCTION("""COMPUTED_VALUE"""),0.0)</f>
        <v>0</v>
      </c>
      <c r="LQ20">
        <f>IFERROR(__xludf.DUMMYFUNCTION("""COMPUTED_VALUE"""),0.0)</f>
        <v>0</v>
      </c>
      <c r="LR20">
        <f>IFERROR(__xludf.DUMMYFUNCTION("""COMPUTED_VALUE"""),0.0)</f>
        <v>0</v>
      </c>
      <c r="LS20">
        <f>IFERROR(__xludf.DUMMYFUNCTION("""COMPUTED_VALUE"""),0.0)</f>
        <v>0</v>
      </c>
      <c r="LT20">
        <f>IFERROR(__xludf.DUMMYFUNCTION("""COMPUTED_VALUE"""),0.0)</f>
        <v>0</v>
      </c>
      <c r="LU20">
        <f>IFERROR(__xludf.DUMMYFUNCTION("""COMPUTED_VALUE"""),0.0)</f>
        <v>0</v>
      </c>
      <c r="LV20">
        <f>IFERROR(__xludf.DUMMYFUNCTION("""COMPUTED_VALUE"""),0.0)</f>
        <v>0</v>
      </c>
      <c r="LW20">
        <f>IFERROR(__xludf.DUMMYFUNCTION("""COMPUTED_VALUE"""),0.0)</f>
        <v>0</v>
      </c>
      <c r="LX20">
        <f>IFERROR(__xludf.DUMMYFUNCTION("""COMPUTED_VALUE"""),0.0)</f>
        <v>0</v>
      </c>
      <c r="LY20">
        <f>IFERROR(__xludf.DUMMYFUNCTION("""COMPUTED_VALUE"""),0.0)</f>
        <v>0</v>
      </c>
      <c r="LZ20">
        <f>IFERROR(__xludf.DUMMYFUNCTION("""COMPUTED_VALUE"""),0.0)</f>
        <v>0</v>
      </c>
      <c r="MA20">
        <f>IFERROR(__xludf.DUMMYFUNCTION("""COMPUTED_VALUE"""),0.0)</f>
        <v>0</v>
      </c>
      <c r="MB20">
        <f>IFERROR(__xludf.DUMMYFUNCTION("""COMPUTED_VALUE"""),0.0)</f>
        <v>0</v>
      </c>
      <c r="MC20">
        <f>IFERROR(__xludf.DUMMYFUNCTION("""COMPUTED_VALUE"""),0.0)</f>
        <v>0</v>
      </c>
      <c r="MD20">
        <f>IFERROR(__xludf.DUMMYFUNCTION("""COMPUTED_VALUE"""),0.0)</f>
        <v>0</v>
      </c>
      <c r="ME20">
        <f>IFERROR(__xludf.DUMMYFUNCTION("""COMPUTED_VALUE"""),0.0)</f>
        <v>0</v>
      </c>
      <c r="MF20">
        <f>IFERROR(__xludf.DUMMYFUNCTION("""COMPUTED_VALUE"""),0.0)</f>
        <v>0</v>
      </c>
      <c r="MG20">
        <f>IFERROR(__xludf.DUMMYFUNCTION("""COMPUTED_VALUE"""),0.0)</f>
        <v>0</v>
      </c>
      <c r="MH20">
        <f>IFERROR(__xludf.DUMMYFUNCTION("""COMPUTED_VALUE"""),0.0)</f>
        <v>0</v>
      </c>
      <c r="MI20">
        <f>IFERROR(__xludf.DUMMYFUNCTION("""COMPUTED_VALUE"""),0.0)</f>
        <v>0</v>
      </c>
      <c r="MJ20">
        <f>IFERROR(__xludf.DUMMYFUNCTION("""COMPUTED_VALUE"""),0.0)</f>
        <v>0</v>
      </c>
      <c r="MK20">
        <f>IFERROR(__xludf.DUMMYFUNCTION("""COMPUTED_VALUE"""),0.0)</f>
        <v>0</v>
      </c>
      <c r="ML20">
        <f>IFERROR(__xludf.DUMMYFUNCTION("""COMPUTED_VALUE"""),0.0)</f>
        <v>0</v>
      </c>
      <c r="MM20">
        <f>IFERROR(__xludf.DUMMYFUNCTION("""COMPUTED_VALUE"""),0.0)</f>
        <v>0</v>
      </c>
      <c r="MN20">
        <f>IFERROR(__xludf.DUMMYFUNCTION("""COMPUTED_VALUE"""),0.0)</f>
        <v>0</v>
      </c>
      <c r="MO20">
        <f>IFERROR(__xludf.DUMMYFUNCTION("""COMPUTED_VALUE"""),0.0)</f>
        <v>0</v>
      </c>
      <c r="MP20">
        <f>IFERROR(__xludf.DUMMYFUNCTION("""COMPUTED_VALUE"""),0.0)</f>
        <v>0</v>
      </c>
      <c r="MQ20">
        <f>IFERROR(__xludf.DUMMYFUNCTION("""COMPUTED_VALUE"""),0.0)</f>
        <v>0</v>
      </c>
      <c r="MR20" t="str">
        <f>IFERROR(__xludf.DUMMYFUNCTION("""COMPUTED_VALUE"""),"x")</f>
        <v>x</v>
      </c>
      <c r="MS20">
        <f>IFERROR(__xludf.DUMMYFUNCTION("""COMPUTED_VALUE"""),0.0)</f>
        <v>0</v>
      </c>
      <c r="MT20">
        <f>IFERROR(__xludf.DUMMYFUNCTION("""COMPUTED_VALUE"""),1.0)</f>
        <v>1</v>
      </c>
      <c r="MU20">
        <f>IFERROR(__xludf.DUMMYFUNCTION("""COMPUTED_VALUE"""),1.0)</f>
        <v>1</v>
      </c>
      <c r="MV20">
        <f>IFERROR(__xludf.DUMMYFUNCTION("""COMPUTED_VALUE"""),1.0)</f>
        <v>1</v>
      </c>
      <c r="MW20">
        <f>IFERROR(__xludf.DUMMYFUNCTION("""COMPUTED_VALUE"""),1.0)</f>
        <v>1</v>
      </c>
      <c r="MX20">
        <f>IFERROR(__xludf.DUMMYFUNCTION("""COMPUTED_VALUE"""),1.0)</f>
        <v>1</v>
      </c>
      <c r="MY20">
        <f>IFERROR(__xludf.DUMMYFUNCTION("""COMPUTED_VALUE"""),1.0)</f>
        <v>1</v>
      </c>
      <c r="MZ20">
        <f>IFERROR(__xludf.DUMMYFUNCTION("""COMPUTED_VALUE"""),1.0)</f>
        <v>1</v>
      </c>
      <c r="NA20">
        <f>IFERROR(__xludf.DUMMYFUNCTION("""COMPUTED_VALUE"""),1.0)</f>
        <v>1</v>
      </c>
      <c r="NB20">
        <f>IFERROR(__xludf.DUMMYFUNCTION("""COMPUTED_VALUE"""),1.0)</f>
        <v>1</v>
      </c>
      <c r="NC20">
        <f>IFERROR(__xludf.DUMMYFUNCTION("""COMPUTED_VALUE"""),0.0)</f>
        <v>0</v>
      </c>
      <c r="ND20">
        <f>IFERROR(__xludf.DUMMYFUNCTION("""COMPUTED_VALUE"""),0.0)</f>
        <v>0</v>
      </c>
      <c r="NE20">
        <f>IFERROR(__xludf.DUMMYFUNCTION("""COMPUTED_VALUE"""),0.0)</f>
        <v>0</v>
      </c>
      <c r="NF20">
        <f>IFERROR(__xludf.DUMMYFUNCTION("""COMPUTED_VALUE"""),1.0)</f>
        <v>1</v>
      </c>
      <c r="NG20">
        <f>IFERROR(__xludf.DUMMYFUNCTION("""COMPUTED_VALUE"""),1.0)</f>
        <v>1</v>
      </c>
      <c r="NH20">
        <f>IFERROR(__xludf.DUMMYFUNCTION("""COMPUTED_VALUE"""),1.0)</f>
        <v>1</v>
      </c>
      <c r="NI20">
        <f>IFERROR(__xludf.DUMMYFUNCTION("""COMPUTED_VALUE"""),1.0)</f>
        <v>1</v>
      </c>
      <c r="NJ20">
        <f>IFERROR(__xludf.DUMMYFUNCTION("""COMPUTED_VALUE"""),1.0)</f>
        <v>1</v>
      </c>
      <c r="NK20">
        <f>IFERROR(__xludf.DUMMYFUNCTION("""COMPUTED_VALUE"""),1.0)</f>
        <v>1</v>
      </c>
      <c r="NL20">
        <f>IFERROR(__xludf.DUMMYFUNCTION("""COMPUTED_VALUE"""),1.0)</f>
        <v>1</v>
      </c>
      <c r="NM20">
        <f>IFERROR(__xludf.DUMMYFUNCTION("""COMPUTED_VALUE"""),1.0)</f>
        <v>1</v>
      </c>
      <c r="NN20">
        <f>IFERROR(__xludf.DUMMYFUNCTION("""COMPUTED_VALUE"""),1.0)</f>
        <v>1</v>
      </c>
      <c r="NO20">
        <f>IFERROR(__xludf.DUMMYFUNCTION("""COMPUTED_VALUE"""),1.0)</f>
        <v>1</v>
      </c>
      <c r="NP20">
        <f>IFERROR(__xludf.DUMMYFUNCTION("""COMPUTED_VALUE"""),1.0)</f>
        <v>1</v>
      </c>
      <c r="NQ20">
        <f>IFERROR(__xludf.DUMMYFUNCTION("""COMPUTED_VALUE"""),0.0)</f>
        <v>0</v>
      </c>
      <c r="NR20">
        <f>IFERROR(__xludf.DUMMYFUNCTION("""COMPUTED_VALUE"""),0.0)</f>
        <v>0</v>
      </c>
      <c r="NS20">
        <f>IFERROR(__xludf.DUMMYFUNCTION("""COMPUTED_VALUE"""),0.0)</f>
        <v>0</v>
      </c>
      <c r="NT20">
        <f>IFERROR(__xludf.DUMMYFUNCTION("""COMPUTED_VALUE"""),0.0)</f>
        <v>0</v>
      </c>
      <c r="NU20">
        <f>IFERROR(__xludf.DUMMYFUNCTION("""COMPUTED_VALUE"""),0.0)</f>
        <v>0</v>
      </c>
      <c r="NV20">
        <f>IFERROR(__xludf.DUMMYFUNCTION("""COMPUTED_VALUE"""),0.0)</f>
        <v>0</v>
      </c>
      <c r="NW20">
        <f>IFERROR(__xludf.DUMMYFUNCTION("""COMPUTED_VALUE"""),0.0)</f>
        <v>0</v>
      </c>
      <c r="NX20">
        <f>IFERROR(__xludf.DUMMYFUNCTION("""COMPUTED_VALUE"""),0.0)</f>
        <v>0</v>
      </c>
      <c r="NY20">
        <f>IFERROR(__xludf.DUMMYFUNCTION("""COMPUTED_VALUE"""),0.0)</f>
        <v>0</v>
      </c>
      <c r="NZ20">
        <f>IFERROR(__xludf.DUMMYFUNCTION("""COMPUTED_VALUE"""),1.0)</f>
        <v>1</v>
      </c>
      <c r="OA20">
        <f>IFERROR(__xludf.DUMMYFUNCTION("""COMPUTED_VALUE"""),0.0)</f>
        <v>0</v>
      </c>
      <c r="OB20">
        <f>IFERROR(__xludf.DUMMYFUNCTION("""COMPUTED_VALUE"""),0.0)</f>
        <v>0</v>
      </c>
      <c r="OC20">
        <f>IFERROR(__xludf.DUMMYFUNCTION("""COMPUTED_VALUE"""),0.0)</f>
        <v>0</v>
      </c>
      <c r="OD20">
        <f>IFERROR(__xludf.DUMMYFUNCTION("""COMPUTED_VALUE"""),1.0)</f>
        <v>1</v>
      </c>
      <c r="OE20">
        <f>IFERROR(__xludf.DUMMYFUNCTION("""COMPUTED_VALUE"""),0.0)</f>
        <v>0</v>
      </c>
      <c r="OF20">
        <f>IFERROR(__xludf.DUMMYFUNCTION("""COMPUTED_VALUE"""),0.0)</f>
        <v>0</v>
      </c>
      <c r="OG20">
        <f>IFERROR(__xludf.DUMMYFUNCTION("""COMPUTED_VALUE"""),0.0)</f>
        <v>0</v>
      </c>
      <c r="OH20">
        <f>IFERROR(__xludf.DUMMYFUNCTION("""COMPUTED_VALUE"""),0.0)</f>
        <v>0</v>
      </c>
      <c r="OI20">
        <f>IFERROR(__xludf.DUMMYFUNCTION("""COMPUTED_VALUE"""),0.0)</f>
        <v>0</v>
      </c>
      <c r="OJ20">
        <f>IFERROR(__xludf.DUMMYFUNCTION("""COMPUTED_VALUE"""),0.0)</f>
        <v>0</v>
      </c>
      <c r="OK20">
        <f>IFERROR(__xludf.DUMMYFUNCTION("""COMPUTED_VALUE"""),0.0)</f>
        <v>0</v>
      </c>
      <c r="OL20">
        <f>IFERROR(__xludf.DUMMYFUNCTION("""COMPUTED_VALUE"""),0.0)</f>
        <v>0</v>
      </c>
      <c r="OM20">
        <f>IFERROR(__xludf.DUMMYFUNCTION("""COMPUTED_VALUE"""),0.0)</f>
        <v>0</v>
      </c>
      <c r="ON20">
        <f>IFERROR(__xludf.DUMMYFUNCTION("""COMPUTED_VALUE"""),0.0)</f>
        <v>0</v>
      </c>
      <c r="OO20">
        <f>IFERROR(__xludf.DUMMYFUNCTION("""COMPUTED_VALUE"""),0.0)</f>
        <v>0</v>
      </c>
      <c r="OP20">
        <f>IFERROR(__xludf.DUMMYFUNCTION("""COMPUTED_VALUE"""),0.0)</f>
        <v>0</v>
      </c>
      <c r="OQ20">
        <f>IFERROR(__xludf.DUMMYFUNCTION("""COMPUTED_VALUE"""),0.0)</f>
        <v>0</v>
      </c>
      <c r="OR20">
        <f>IFERROR(__xludf.DUMMYFUNCTION("""COMPUTED_VALUE"""),0.0)</f>
        <v>0</v>
      </c>
      <c r="OS20">
        <f>IFERROR(__xludf.DUMMYFUNCTION("""COMPUTED_VALUE"""),0.0)</f>
        <v>0</v>
      </c>
      <c r="OT20">
        <f>IFERROR(__xludf.DUMMYFUNCTION("""COMPUTED_VALUE"""),0.0)</f>
        <v>0</v>
      </c>
      <c r="OU20">
        <f>IFERROR(__xludf.DUMMYFUNCTION("""COMPUTED_VALUE"""),1.0)</f>
        <v>1</v>
      </c>
      <c r="OV20">
        <f>IFERROR(__xludf.DUMMYFUNCTION("""COMPUTED_VALUE"""),0.0)</f>
        <v>0</v>
      </c>
      <c r="OW20">
        <f>IFERROR(__xludf.DUMMYFUNCTION("""COMPUTED_VALUE"""),0.0)</f>
        <v>0</v>
      </c>
      <c r="OX20">
        <f>IFERROR(__xludf.DUMMYFUNCTION("""COMPUTED_VALUE"""),0.0)</f>
        <v>0</v>
      </c>
      <c r="OY20" t="str">
        <f>IFERROR(__xludf.DUMMYFUNCTION("""COMPUTED_VALUE"""),"x")</f>
        <v>x</v>
      </c>
      <c r="OZ20">
        <f>IFERROR(__xludf.DUMMYFUNCTION("""COMPUTED_VALUE"""),25.0)</f>
        <v>25</v>
      </c>
      <c r="PA20">
        <f>IFERROR(__xludf.DUMMYFUNCTION("""COMPUTED_VALUE"""),0.0)</f>
        <v>0</v>
      </c>
      <c r="PB20">
        <f>IFERROR(__xludf.DUMMYFUNCTION("""COMPUTED_VALUE"""),0.0)</f>
        <v>0</v>
      </c>
      <c r="PC20">
        <f>IFERROR(__xludf.DUMMYFUNCTION("""COMPUTED_VALUE"""),0.0)</f>
        <v>0</v>
      </c>
      <c r="PD20" t="str">
        <f>IFERROR(__xludf.DUMMYFUNCTION("""COMPUTED_VALUE"""),"x")</f>
        <v>x</v>
      </c>
      <c r="PE20">
        <f>IFERROR(__xludf.DUMMYFUNCTION("""COMPUTED_VALUE"""),1.0)</f>
        <v>1</v>
      </c>
      <c r="PF20">
        <f>IFERROR(__xludf.DUMMYFUNCTION("""COMPUTED_VALUE"""),0.0)</f>
        <v>0</v>
      </c>
      <c r="PG20">
        <f>IFERROR(__xludf.DUMMYFUNCTION("""COMPUTED_VALUE"""),0.0)</f>
        <v>0</v>
      </c>
      <c r="PH20">
        <f>IFERROR(__xludf.DUMMYFUNCTION("""COMPUTED_VALUE"""),1.0)</f>
        <v>1</v>
      </c>
      <c r="PI20">
        <f>IFERROR(__xludf.DUMMYFUNCTION("""COMPUTED_VALUE"""),0.0)</f>
        <v>0</v>
      </c>
      <c r="PJ20">
        <f>IFERROR(__xludf.DUMMYFUNCTION("""COMPUTED_VALUE"""),0.0)</f>
        <v>0</v>
      </c>
      <c r="PK20">
        <f>IFERROR(__xludf.DUMMYFUNCTION("""COMPUTED_VALUE"""),0.0)</f>
        <v>0</v>
      </c>
      <c r="PL20">
        <f>IFERROR(__xludf.DUMMYFUNCTION("""COMPUTED_VALUE"""),0.0)</f>
        <v>0</v>
      </c>
      <c r="PM20">
        <f>IFERROR(__xludf.DUMMYFUNCTION("""COMPUTED_VALUE"""),0.0)</f>
        <v>0</v>
      </c>
      <c r="PN20">
        <f>IFERROR(__xludf.DUMMYFUNCTION("""COMPUTED_VALUE"""),0.0)</f>
        <v>0</v>
      </c>
      <c r="PO20">
        <f>IFERROR(__xludf.DUMMYFUNCTION("""COMPUTED_VALUE"""),0.0)</f>
        <v>0</v>
      </c>
      <c r="PP20">
        <f>IFERROR(__xludf.DUMMYFUNCTION("""COMPUTED_VALUE"""),0.0)</f>
        <v>0</v>
      </c>
      <c r="PQ20">
        <f>IFERROR(__xludf.DUMMYFUNCTION("""COMPUTED_VALUE"""),0.0)</f>
        <v>0</v>
      </c>
      <c r="PR20">
        <f>IFERROR(__xludf.DUMMYFUNCTION("""COMPUTED_VALUE"""),0.0)</f>
        <v>0</v>
      </c>
      <c r="PS20">
        <f>IFERROR(__xludf.DUMMYFUNCTION("""COMPUTED_VALUE"""),0.0)</f>
        <v>0</v>
      </c>
      <c r="PT20">
        <f>IFERROR(__xludf.DUMMYFUNCTION("""COMPUTED_VALUE"""),0.0)</f>
        <v>0</v>
      </c>
      <c r="PU20">
        <f>IFERROR(__xludf.DUMMYFUNCTION("""COMPUTED_VALUE"""),0.0)</f>
        <v>0</v>
      </c>
      <c r="PV20">
        <f>IFERROR(__xludf.DUMMYFUNCTION("""COMPUTED_VALUE"""),0.0)</f>
        <v>0</v>
      </c>
      <c r="PW20">
        <f>IFERROR(__xludf.DUMMYFUNCTION("""COMPUTED_VALUE"""),0.0)</f>
        <v>0</v>
      </c>
      <c r="PX20">
        <f>IFERROR(__xludf.DUMMYFUNCTION("""COMPUTED_VALUE"""),0.0)</f>
        <v>0</v>
      </c>
      <c r="PY20">
        <f>IFERROR(__xludf.DUMMYFUNCTION("""COMPUTED_VALUE"""),0.0)</f>
        <v>0</v>
      </c>
      <c r="PZ20">
        <f>IFERROR(__xludf.DUMMYFUNCTION("""COMPUTED_VALUE"""),0.0)</f>
        <v>0</v>
      </c>
      <c r="QA20">
        <f>IFERROR(__xludf.DUMMYFUNCTION("""COMPUTED_VALUE"""),0.0)</f>
        <v>0</v>
      </c>
      <c r="QB20">
        <f>IFERROR(__xludf.DUMMYFUNCTION("""COMPUTED_VALUE"""),0.0)</f>
        <v>0</v>
      </c>
      <c r="QC20">
        <f>IFERROR(__xludf.DUMMYFUNCTION("""COMPUTED_VALUE"""),0.0)</f>
        <v>0</v>
      </c>
      <c r="QD20">
        <f>IFERROR(__xludf.DUMMYFUNCTION("""COMPUTED_VALUE"""),0.0)</f>
        <v>0</v>
      </c>
      <c r="QE20">
        <f>IFERROR(__xludf.DUMMYFUNCTION("""COMPUTED_VALUE"""),0.0)</f>
        <v>0</v>
      </c>
      <c r="QF20">
        <f>IFERROR(__xludf.DUMMYFUNCTION("""COMPUTED_VALUE"""),0.0)</f>
        <v>0</v>
      </c>
      <c r="QG20">
        <f>IFERROR(__xludf.DUMMYFUNCTION("""COMPUTED_VALUE"""),0.0)</f>
        <v>0</v>
      </c>
      <c r="QH20">
        <f>IFERROR(__xludf.DUMMYFUNCTION("""COMPUTED_VALUE"""),0.0)</f>
        <v>0</v>
      </c>
      <c r="QI20">
        <f>IFERROR(__xludf.DUMMYFUNCTION("""COMPUTED_VALUE"""),0.0)</f>
        <v>0</v>
      </c>
      <c r="QJ20">
        <f>IFERROR(__xludf.DUMMYFUNCTION("""COMPUTED_VALUE"""),0.0)</f>
        <v>0</v>
      </c>
      <c r="QK20">
        <f>IFERROR(__xludf.DUMMYFUNCTION("""COMPUTED_VALUE"""),0.0)</f>
        <v>0</v>
      </c>
      <c r="QL20">
        <f>IFERROR(__xludf.DUMMYFUNCTION("""COMPUTED_VALUE"""),1.0)</f>
        <v>1</v>
      </c>
      <c r="QM20">
        <f>IFERROR(__xludf.DUMMYFUNCTION("""COMPUTED_VALUE"""),0.0)</f>
        <v>0</v>
      </c>
      <c r="QN20">
        <f>IFERROR(__xludf.DUMMYFUNCTION("""COMPUTED_VALUE"""),0.0)</f>
        <v>0</v>
      </c>
      <c r="QO20">
        <f>IFERROR(__xludf.DUMMYFUNCTION("""COMPUTED_VALUE"""),0.0)</f>
        <v>0</v>
      </c>
      <c r="QP20">
        <f>IFERROR(__xludf.DUMMYFUNCTION("""COMPUTED_VALUE"""),0.0)</f>
        <v>0</v>
      </c>
      <c r="QQ20">
        <f>IFERROR(__xludf.DUMMYFUNCTION("""COMPUTED_VALUE"""),0.0)</f>
        <v>0</v>
      </c>
      <c r="QR20">
        <f>IFERROR(__xludf.DUMMYFUNCTION("""COMPUTED_VALUE"""),1.0)</f>
        <v>1</v>
      </c>
      <c r="QS20">
        <f>IFERROR(__xludf.DUMMYFUNCTION("""COMPUTED_VALUE"""),0.0)</f>
        <v>0</v>
      </c>
      <c r="QT20">
        <f>IFERROR(__xludf.DUMMYFUNCTION("""COMPUTED_VALUE"""),0.0)</f>
        <v>0</v>
      </c>
      <c r="QU20">
        <f>IFERROR(__xludf.DUMMYFUNCTION("""COMPUTED_VALUE"""),0.0)</f>
        <v>0</v>
      </c>
      <c r="QV20">
        <f>IFERROR(__xludf.DUMMYFUNCTION("""COMPUTED_VALUE"""),0.0)</f>
        <v>0</v>
      </c>
      <c r="QW20">
        <f>IFERROR(__xludf.DUMMYFUNCTION("""COMPUTED_VALUE"""),0.0)</f>
        <v>0</v>
      </c>
      <c r="QX20">
        <f>IFERROR(__xludf.DUMMYFUNCTION("""COMPUTED_VALUE"""),0.0)</f>
        <v>0</v>
      </c>
      <c r="QY20">
        <f>IFERROR(__xludf.DUMMYFUNCTION("""COMPUTED_VALUE"""),0.0)</f>
        <v>0</v>
      </c>
      <c r="QZ20">
        <f>IFERROR(__xludf.DUMMYFUNCTION("""COMPUTED_VALUE"""),0.0)</f>
        <v>0</v>
      </c>
      <c r="RA20">
        <f>IFERROR(__xludf.DUMMYFUNCTION("""COMPUTED_VALUE"""),0.0)</f>
        <v>0</v>
      </c>
      <c r="RB20">
        <f>IFERROR(__xludf.DUMMYFUNCTION("""COMPUTED_VALUE"""),0.0)</f>
        <v>0</v>
      </c>
      <c r="RC20">
        <f>IFERROR(__xludf.DUMMYFUNCTION("""COMPUTED_VALUE"""),0.0)</f>
        <v>0</v>
      </c>
      <c r="RD20">
        <f>IFERROR(__xludf.DUMMYFUNCTION("""COMPUTED_VALUE"""),0.0)</f>
        <v>0</v>
      </c>
      <c r="RE20">
        <f>IFERROR(__xludf.DUMMYFUNCTION("""COMPUTED_VALUE"""),0.0)</f>
        <v>0</v>
      </c>
      <c r="RF20">
        <f>IFERROR(__xludf.DUMMYFUNCTION("""COMPUTED_VALUE"""),1.0)</f>
        <v>1</v>
      </c>
      <c r="RG20">
        <f>IFERROR(__xludf.DUMMYFUNCTION("""COMPUTED_VALUE"""),0.0)</f>
        <v>0</v>
      </c>
      <c r="RH20">
        <f>IFERROR(__xludf.DUMMYFUNCTION("""COMPUTED_VALUE"""),0.0)</f>
        <v>0</v>
      </c>
      <c r="RI20">
        <f>IFERROR(__xludf.DUMMYFUNCTION("""COMPUTED_VALUE"""),0.0)</f>
        <v>0</v>
      </c>
      <c r="RJ20" t="str">
        <f>IFERROR(__xludf.DUMMYFUNCTION("""COMPUTED_VALUE"""),"x")</f>
        <v>x</v>
      </c>
      <c r="RK20">
        <f>IFERROR(__xludf.DUMMYFUNCTION("""COMPUTED_VALUE"""),1.0)</f>
        <v>1</v>
      </c>
      <c r="RL20">
        <f>IFERROR(__xludf.DUMMYFUNCTION("""COMPUTED_VALUE"""),1.0)</f>
        <v>1</v>
      </c>
      <c r="RM20">
        <f>IFERROR(__xludf.DUMMYFUNCTION("""COMPUTED_VALUE"""),1.0)</f>
        <v>1</v>
      </c>
      <c r="RN20">
        <f>IFERROR(__xludf.DUMMYFUNCTION("""COMPUTED_VALUE"""),1.0)</f>
        <v>1</v>
      </c>
      <c r="RO20">
        <f>IFERROR(__xludf.DUMMYFUNCTION("""COMPUTED_VALUE"""),1.0)</f>
        <v>1</v>
      </c>
      <c r="RP20">
        <f>IFERROR(__xludf.DUMMYFUNCTION("""COMPUTED_VALUE"""),1.0)</f>
        <v>1</v>
      </c>
      <c r="RQ20">
        <f>IFERROR(__xludf.DUMMYFUNCTION("""COMPUTED_VALUE"""),1.0)</f>
        <v>1</v>
      </c>
      <c r="RR20">
        <f>IFERROR(__xludf.DUMMYFUNCTION("""COMPUTED_VALUE"""),1.0)</f>
        <v>1</v>
      </c>
      <c r="RS20">
        <f>IFERROR(__xludf.DUMMYFUNCTION("""COMPUTED_VALUE"""),1.0)</f>
        <v>1</v>
      </c>
      <c r="RT20">
        <f>IFERROR(__xludf.DUMMYFUNCTION("""COMPUTED_VALUE"""),0.0)</f>
        <v>0</v>
      </c>
      <c r="RU20">
        <f>IFERROR(__xludf.DUMMYFUNCTION("""COMPUTED_VALUE"""),0.0)</f>
        <v>0</v>
      </c>
      <c r="RV20">
        <f>IFERROR(__xludf.DUMMYFUNCTION("""COMPUTED_VALUE"""),0.0)</f>
        <v>0</v>
      </c>
      <c r="RW20">
        <f>IFERROR(__xludf.DUMMYFUNCTION("""COMPUTED_VALUE"""),0.0)</f>
        <v>0</v>
      </c>
      <c r="RX20">
        <f>IFERROR(__xludf.DUMMYFUNCTION("""COMPUTED_VALUE"""),0.0)</f>
        <v>0</v>
      </c>
      <c r="RY20">
        <f>IFERROR(__xludf.DUMMYFUNCTION("""COMPUTED_VALUE"""),0.0)</f>
        <v>0</v>
      </c>
      <c r="RZ20">
        <f>IFERROR(__xludf.DUMMYFUNCTION("""COMPUTED_VALUE"""),0.0)</f>
        <v>0</v>
      </c>
      <c r="SA20">
        <f>IFERROR(__xludf.DUMMYFUNCTION("""COMPUTED_VALUE"""),0.0)</f>
        <v>0</v>
      </c>
      <c r="SB20">
        <f>IFERROR(__xludf.DUMMYFUNCTION("""COMPUTED_VALUE"""),0.0)</f>
        <v>0</v>
      </c>
      <c r="SC20">
        <f>IFERROR(__xludf.DUMMYFUNCTION("""COMPUTED_VALUE"""),0.0)</f>
        <v>0</v>
      </c>
      <c r="SD20">
        <f>IFERROR(__xludf.DUMMYFUNCTION("""COMPUTED_VALUE"""),0.0)</f>
        <v>0</v>
      </c>
      <c r="SE20">
        <f>IFERROR(__xludf.DUMMYFUNCTION("""COMPUTED_VALUE"""),0.0)</f>
        <v>0</v>
      </c>
      <c r="SF20">
        <f>IFERROR(__xludf.DUMMYFUNCTION("""COMPUTED_VALUE"""),0.0)</f>
        <v>0</v>
      </c>
      <c r="SG20">
        <f>IFERROR(__xludf.DUMMYFUNCTION("""COMPUTED_VALUE"""),0.0)</f>
        <v>0</v>
      </c>
      <c r="SH20">
        <f>IFERROR(__xludf.DUMMYFUNCTION("""COMPUTED_VALUE"""),0.0)</f>
        <v>0</v>
      </c>
      <c r="SI20">
        <f>IFERROR(__xludf.DUMMYFUNCTION("""COMPUTED_VALUE"""),0.0)</f>
        <v>0</v>
      </c>
      <c r="SJ20">
        <f>IFERROR(__xludf.DUMMYFUNCTION("""COMPUTED_VALUE"""),0.0)</f>
        <v>0</v>
      </c>
      <c r="SK20">
        <f>IFERROR(__xludf.DUMMYFUNCTION("""COMPUTED_VALUE"""),0.0)</f>
        <v>0</v>
      </c>
      <c r="SL20">
        <f>IFERROR(__xludf.DUMMYFUNCTION("""COMPUTED_VALUE"""),0.0)</f>
        <v>0</v>
      </c>
      <c r="SM20">
        <f>IFERROR(__xludf.DUMMYFUNCTION("""COMPUTED_VALUE"""),0.0)</f>
        <v>0</v>
      </c>
      <c r="SN20">
        <f>IFERROR(__xludf.DUMMYFUNCTION("""COMPUTED_VALUE"""),0.0)</f>
        <v>0</v>
      </c>
      <c r="SO20">
        <f>IFERROR(__xludf.DUMMYFUNCTION("""COMPUTED_VALUE"""),0.0)</f>
        <v>0</v>
      </c>
      <c r="SP20">
        <f>IFERROR(__xludf.DUMMYFUNCTION("""COMPUTED_VALUE"""),0.0)</f>
        <v>0</v>
      </c>
      <c r="SQ20">
        <f>IFERROR(__xludf.DUMMYFUNCTION("""COMPUTED_VALUE"""),0.0)</f>
        <v>0</v>
      </c>
      <c r="SR20">
        <f>IFERROR(__xludf.DUMMYFUNCTION("""COMPUTED_VALUE"""),0.0)</f>
        <v>0</v>
      </c>
      <c r="SS20">
        <f>IFERROR(__xludf.DUMMYFUNCTION("""COMPUTED_VALUE"""),0.0)</f>
        <v>0</v>
      </c>
      <c r="ST20">
        <f>IFERROR(__xludf.DUMMYFUNCTION("""COMPUTED_VALUE"""),0.0)</f>
        <v>0</v>
      </c>
      <c r="SU20">
        <f>IFERROR(__xludf.DUMMYFUNCTION("""COMPUTED_VALUE"""),0.0)</f>
        <v>0</v>
      </c>
      <c r="SV20">
        <f>IFERROR(__xludf.DUMMYFUNCTION("""COMPUTED_VALUE"""),0.0)</f>
        <v>0</v>
      </c>
      <c r="SW20">
        <f>IFERROR(__xludf.DUMMYFUNCTION("""COMPUTED_VALUE"""),0.0)</f>
        <v>0</v>
      </c>
      <c r="SX20">
        <f>IFERROR(__xludf.DUMMYFUNCTION("""COMPUTED_VALUE"""),0.0)</f>
        <v>0</v>
      </c>
      <c r="SY20">
        <f>IFERROR(__xludf.DUMMYFUNCTION("""COMPUTED_VALUE"""),0.0)</f>
        <v>0</v>
      </c>
      <c r="SZ20">
        <f>IFERROR(__xludf.DUMMYFUNCTION("""COMPUTED_VALUE"""),0.0)</f>
        <v>0</v>
      </c>
      <c r="TA20">
        <f>IFERROR(__xludf.DUMMYFUNCTION("""COMPUTED_VALUE"""),0.0)</f>
        <v>0</v>
      </c>
      <c r="TB20">
        <f>IFERROR(__xludf.DUMMYFUNCTION("""COMPUTED_VALUE"""),0.0)</f>
        <v>0</v>
      </c>
      <c r="TC20">
        <f>IFERROR(__xludf.DUMMYFUNCTION("""COMPUTED_VALUE"""),0.0)</f>
        <v>0</v>
      </c>
    </row>
    <row r="21">
      <c r="A21">
        <f>IFERROR(__xludf.DUMMYFUNCTION("""COMPUTED_VALUE"""),20.0)</f>
        <v>20</v>
      </c>
      <c r="B21" t="str">
        <f>IFERROR(__xludf.DUMMYFUNCTION("""COMPUTED_VALUE"""),"Magdalina")</f>
        <v>Magdalina</v>
      </c>
      <c r="C21" t="str">
        <f>IFERROR(__xludf.DUMMYFUNCTION("""COMPUTED_VALUE"""),"Магдалина")</f>
        <v>Магдалина</v>
      </c>
      <c r="D21" t="str">
        <f>IFERROR(__xludf.DUMMYFUNCTION("""COMPUTED_VALUE"""),"Јелић")</f>
        <v>Јелић</v>
      </c>
      <c r="E21">
        <f>IFERROR(__xludf.DUMMYFUNCTION("""COMPUTED_VALUE"""),131.0)</f>
        <v>131</v>
      </c>
      <c r="F21" t="str">
        <f>IFERROR(__xludf.DUMMYFUNCTION("""COMPUTED_VALUE"""),"ODOBREN")</f>
        <v>ODOBREN</v>
      </c>
      <c r="G21" t="str">
        <f>IFERROR(__xludf.DUMMYFUNCTION("""COMPUTED_VALUE"""),"Stari grad")</f>
        <v>Stari grad</v>
      </c>
      <c r="H21" t="str">
        <f>IFERROR(__xludf.DUMMYFUNCTION("""COMPUTED_VALUE"""),"Matematička gimnazija")</f>
        <v>Matematička gimnazija</v>
      </c>
      <c r="I21" t="str">
        <f>IFERROR(__xludf.DUMMYFUNCTION("""COMPUTED_VALUE"""),"III")</f>
        <v>III</v>
      </c>
      <c r="J21" t="str">
        <f>IFERROR(__xludf.DUMMYFUNCTION("""COMPUTED_VALUE"""),"A")</f>
        <v>A</v>
      </c>
      <c r="K21" t="str">
        <f>IFERROR(__xludf.DUMMYFUNCTION("""COMPUTED_VALUE"""),"Јелена Хаџи Пурић")</f>
        <v>Јелена Хаџи Пурић</v>
      </c>
      <c r="L21" t="str">
        <f>IFERROR(__xludf.DUMMYFUNCTION("""COMPUTED_VALUE"""),"x")</f>
        <v>x</v>
      </c>
      <c r="M21">
        <f>IFERROR(__xludf.DUMMYFUNCTION("""COMPUTED_VALUE"""),60.0)</f>
        <v>60</v>
      </c>
      <c r="N21">
        <f>IFERROR(__xludf.DUMMYFUNCTION("""COMPUTED_VALUE"""),13.0)</f>
        <v>13</v>
      </c>
      <c r="O21">
        <f>IFERROR(__xludf.DUMMYFUNCTION("""COMPUTED_VALUE"""),0.0)</f>
        <v>0</v>
      </c>
      <c r="P21" t="str">
        <f>IFERROR(__xludf.DUMMYFUNCTION("""COMPUTED_VALUE"""),"x")</f>
        <v>x</v>
      </c>
      <c r="Q21">
        <f>IFERROR(__xludf.DUMMYFUNCTION("""COMPUTED_VALUE"""),25.0)</f>
        <v>25</v>
      </c>
      <c r="R21" t="str">
        <f>IFERROR(__xludf.DUMMYFUNCTION("""COMPUTED_VALUE"""),"-")</f>
        <v>-</v>
      </c>
      <c r="S21">
        <f>IFERROR(__xludf.DUMMYFUNCTION("""COMPUTED_VALUE"""),33.0)</f>
        <v>33</v>
      </c>
      <c r="T21" t="str">
        <f>IFERROR(__xludf.DUMMYFUNCTION("""COMPUTED_VALUE"""),"x")</f>
        <v>x</v>
      </c>
      <c r="U21" t="str">
        <f>IFERROR(__xludf.DUMMYFUNCTION("""COMPUTED_VALUE"""),"x")</f>
        <v>x</v>
      </c>
      <c r="V21" t="str">
        <f>IFERROR(__xludf.DUMMYFUNCTION("""COMPUTED_VALUE"""),"OK")</f>
        <v>OK</v>
      </c>
      <c r="W21" t="str">
        <f>IFERROR(__xludf.DUMMYFUNCTION("""COMPUTED_VALUE"""),"OK")</f>
        <v>OK</v>
      </c>
      <c r="X21" t="str">
        <f>IFERROR(__xludf.DUMMYFUNCTION("""COMPUTED_VALUE"""),"OK")</f>
        <v>OK</v>
      </c>
      <c r="Y21" t="str">
        <f>IFERROR(__xludf.DUMMYFUNCTION("""COMPUTED_VALUE"""),"OK")</f>
        <v>OK</v>
      </c>
      <c r="Z21" t="str">
        <f>IFERROR(__xludf.DUMMYFUNCTION("""COMPUTED_VALUE"""),"OK")</f>
        <v>OK</v>
      </c>
      <c r="AA21" t="str">
        <f>IFERROR(__xludf.DUMMYFUNCTION("""COMPUTED_VALUE"""),"OK")</f>
        <v>OK</v>
      </c>
      <c r="AB21" t="str">
        <f>IFERROR(__xludf.DUMMYFUNCTION("""COMPUTED_VALUE"""),"OK")</f>
        <v>OK</v>
      </c>
      <c r="AC21" t="str">
        <f>IFERROR(__xludf.DUMMYFUNCTION("""COMPUTED_VALUE"""),"OK")</f>
        <v>OK</v>
      </c>
      <c r="AD21" t="str">
        <f>IFERROR(__xludf.DUMMYFUNCTION("""COMPUTED_VALUE"""),"OK")</f>
        <v>OK</v>
      </c>
      <c r="AE21" t="str">
        <f>IFERROR(__xludf.DUMMYFUNCTION("""COMPUTED_VALUE"""),"OK")</f>
        <v>OK</v>
      </c>
      <c r="AF21" t="str">
        <f>IFERROR(__xludf.DUMMYFUNCTION("""COMPUTED_VALUE"""),"TLE")</f>
        <v>TLE</v>
      </c>
      <c r="AG21" t="str">
        <f>IFERROR(__xludf.DUMMYFUNCTION("""COMPUTED_VALUE"""),"TLE")</f>
        <v>TLE</v>
      </c>
      <c r="AH21" t="str">
        <f>IFERROR(__xludf.DUMMYFUNCTION("""COMPUTED_VALUE"""),"TLE")</f>
        <v>TLE</v>
      </c>
      <c r="AI21" t="str">
        <f>IFERROR(__xludf.DUMMYFUNCTION("""COMPUTED_VALUE"""),"TLE")</f>
        <v>TLE</v>
      </c>
      <c r="AJ21" t="str">
        <f>IFERROR(__xludf.DUMMYFUNCTION("""COMPUTED_VALUE"""),"TLE")</f>
        <v>TLE</v>
      </c>
      <c r="AK21" t="str">
        <f>IFERROR(__xludf.DUMMYFUNCTION("""COMPUTED_VALUE"""),"TLE")</f>
        <v>TLE</v>
      </c>
      <c r="AL21" t="str">
        <f>IFERROR(__xludf.DUMMYFUNCTION("""COMPUTED_VALUE"""),"TLE")</f>
        <v>TLE</v>
      </c>
      <c r="AM21" t="str">
        <f>IFERROR(__xludf.DUMMYFUNCTION("""COMPUTED_VALUE"""),"TLE")</f>
        <v>TLE</v>
      </c>
      <c r="AN21" t="str">
        <f>IFERROR(__xludf.DUMMYFUNCTION("""COMPUTED_VALUE"""),"TLE")</f>
        <v>TLE</v>
      </c>
      <c r="AO21" t="str">
        <f>IFERROR(__xludf.DUMMYFUNCTION("""COMPUTED_VALUE"""),"TLE")</f>
        <v>TLE</v>
      </c>
      <c r="AP21" t="str">
        <f>IFERROR(__xludf.DUMMYFUNCTION("""COMPUTED_VALUE"""),"x")</f>
        <v>x</v>
      </c>
      <c r="AQ21" t="str">
        <f>IFERROR(__xludf.DUMMYFUNCTION("""COMPUTED_VALUE"""),"OK")</f>
        <v>OK</v>
      </c>
      <c r="AR21" t="str">
        <f>IFERROR(__xludf.DUMMYFUNCTION("""COMPUTED_VALUE"""),"OK")</f>
        <v>OK</v>
      </c>
      <c r="AS21" t="str">
        <f>IFERROR(__xludf.DUMMYFUNCTION("""COMPUTED_VALUE"""),"OK")</f>
        <v>OK</v>
      </c>
      <c r="AT21" t="str">
        <f>IFERROR(__xludf.DUMMYFUNCTION("""COMPUTED_VALUE"""),"OK")</f>
        <v>OK</v>
      </c>
      <c r="AU21" t="str">
        <f>IFERROR(__xludf.DUMMYFUNCTION("""COMPUTED_VALUE"""),"OK")</f>
        <v>OK</v>
      </c>
      <c r="AV21" t="str">
        <f>IFERROR(__xludf.DUMMYFUNCTION("""COMPUTED_VALUE"""),"OK")</f>
        <v>OK</v>
      </c>
      <c r="AW21" t="str">
        <f>IFERROR(__xludf.DUMMYFUNCTION("""COMPUTED_VALUE"""),"OK")</f>
        <v>OK</v>
      </c>
      <c r="AX21" t="str">
        <f>IFERROR(__xludf.DUMMYFUNCTION("""COMPUTED_VALUE"""),"OK")</f>
        <v>OK</v>
      </c>
      <c r="AY21" t="str">
        <f>IFERROR(__xludf.DUMMYFUNCTION("""COMPUTED_VALUE"""),"WA")</f>
        <v>WA</v>
      </c>
      <c r="AZ21" t="str">
        <f>IFERROR(__xludf.DUMMYFUNCTION("""COMPUTED_VALUE"""),"WA")</f>
        <v>WA</v>
      </c>
      <c r="BA21" t="str">
        <f>IFERROR(__xludf.DUMMYFUNCTION("""COMPUTED_VALUE"""),"WA")</f>
        <v>WA</v>
      </c>
      <c r="BB21" t="str">
        <f>IFERROR(__xludf.DUMMYFUNCTION("""COMPUTED_VALUE"""),"WA")</f>
        <v>WA</v>
      </c>
      <c r="BC21" t="str">
        <f>IFERROR(__xludf.DUMMYFUNCTION("""COMPUTED_VALUE"""),"WA")</f>
        <v>WA</v>
      </c>
      <c r="BD21" t="str">
        <f>IFERROR(__xludf.DUMMYFUNCTION("""COMPUTED_VALUE"""),"WA")</f>
        <v>WA</v>
      </c>
      <c r="BE21" t="str">
        <f>IFERROR(__xludf.DUMMYFUNCTION("""COMPUTED_VALUE"""),"WA")</f>
        <v>WA</v>
      </c>
      <c r="BF21" t="str">
        <f>IFERROR(__xludf.DUMMYFUNCTION("""COMPUTED_VALUE"""),"WA")</f>
        <v>WA</v>
      </c>
      <c r="BG21" t="str">
        <f>IFERROR(__xludf.DUMMYFUNCTION("""COMPUTED_VALUE"""),"WA")</f>
        <v>WA</v>
      </c>
      <c r="BH21" t="str">
        <f>IFERROR(__xludf.DUMMYFUNCTION("""COMPUTED_VALUE"""),"WA")</f>
        <v>WA</v>
      </c>
      <c r="BI21" t="str">
        <f>IFERROR(__xludf.DUMMYFUNCTION("""COMPUTED_VALUE"""),"WA")</f>
        <v>WA</v>
      </c>
      <c r="BJ21" t="str">
        <f>IFERROR(__xludf.DUMMYFUNCTION("""COMPUTED_VALUE"""),"WA")</f>
        <v>WA</v>
      </c>
      <c r="BK21" t="str">
        <f>IFERROR(__xludf.DUMMYFUNCTION("""COMPUTED_VALUE"""),"WA")</f>
        <v>WA</v>
      </c>
      <c r="BL21" t="str">
        <f>IFERROR(__xludf.DUMMYFUNCTION("""COMPUTED_VALUE"""),"WA")</f>
        <v>WA</v>
      </c>
      <c r="BM21" t="str">
        <f>IFERROR(__xludf.DUMMYFUNCTION("""COMPUTED_VALUE"""),"WA")</f>
        <v>WA</v>
      </c>
      <c r="BN21" t="str">
        <f>IFERROR(__xludf.DUMMYFUNCTION("""COMPUTED_VALUE"""),"WA")</f>
        <v>WA</v>
      </c>
      <c r="BO21" t="str">
        <f>IFERROR(__xludf.DUMMYFUNCTION("""COMPUTED_VALUE"""),"WA")</f>
        <v>WA</v>
      </c>
      <c r="BP21" t="str">
        <f>IFERROR(__xludf.DUMMYFUNCTION("""COMPUTED_VALUE"""),"RTE")</f>
        <v>RTE</v>
      </c>
      <c r="BQ21" t="str">
        <f>IFERROR(__xludf.DUMMYFUNCTION("""COMPUTED_VALUE"""),"RTE")</f>
        <v>RTE</v>
      </c>
      <c r="BR21" t="str">
        <f>IFERROR(__xludf.DUMMYFUNCTION("""COMPUTED_VALUE"""),"RTE")</f>
        <v>RTE</v>
      </c>
      <c r="BS21" t="str">
        <f>IFERROR(__xludf.DUMMYFUNCTION("""COMPUTED_VALUE"""),"RTE")</f>
        <v>RTE</v>
      </c>
      <c r="BT21" t="str">
        <f>IFERROR(__xludf.DUMMYFUNCTION("""COMPUTED_VALUE"""),"RTE")</f>
        <v>RTE</v>
      </c>
      <c r="BU21" t="str">
        <f>IFERROR(__xludf.DUMMYFUNCTION("""COMPUTED_VALUE"""),"RTE")</f>
        <v>RTE</v>
      </c>
      <c r="BV21" t="str">
        <f>IFERROR(__xludf.DUMMYFUNCTION("""COMPUTED_VALUE"""),"RTE")</f>
        <v>RTE</v>
      </c>
      <c r="BW21" t="str">
        <f>IFERROR(__xludf.DUMMYFUNCTION("""COMPUTED_VALUE"""),"RTE")</f>
        <v>RTE</v>
      </c>
      <c r="BX21" t="str">
        <f>IFERROR(__xludf.DUMMYFUNCTION("""COMPUTED_VALUE"""),"RTE")</f>
        <v>RTE</v>
      </c>
      <c r="BY21" t="str">
        <f>IFERROR(__xludf.DUMMYFUNCTION("""COMPUTED_VALUE"""),"RTE")</f>
        <v>RTE</v>
      </c>
      <c r="BZ21" t="str">
        <f>IFERROR(__xludf.DUMMYFUNCTION("""COMPUTED_VALUE"""),"RTE")</f>
        <v>RTE</v>
      </c>
      <c r="CA21" t="str">
        <f>IFERROR(__xludf.DUMMYFUNCTION("""COMPUTED_VALUE"""),"RTE")</f>
        <v>RTE</v>
      </c>
      <c r="CB21" t="str">
        <f>IFERROR(__xludf.DUMMYFUNCTION("""COMPUTED_VALUE"""),"RTE")</f>
        <v>RTE</v>
      </c>
      <c r="CC21" t="str">
        <f>IFERROR(__xludf.DUMMYFUNCTION("""COMPUTED_VALUE"""),"RTE")</f>
        <v>RTE</v>
      </c>
      <c r="CD21" t="str">
        <f>IFERROR(__xludf.DUMMYFUNCTION("""COMPUTED_VALUE"""),"RTE")</f>
        <v>RTE</v>
      </c>
      <c r="CE21" t="str">
        <f>IFERROR(__xludf.DUMMYFUNCTION("""COMPUTED_VALUE"""),"RTE")</f>
        <v>RTE</v>
      </c>
      <c r="CF21" t="str">
        <f>IFERROR(__xludf.DUMMYFUNCTION("""COMPUTED_VALUE"""),"RTE")</f>
        <v>RTE</v>
      </c>
      <c r="CG21" t="str">
        <f>IFERROR(__xludf.DUMMYFUNCTION("""COMPUTED_VALUE"""),"RTE")</f>
        <v>RTE</v>
      </c>
      <c r="CH21" t="str">
        <f>IFERROR(__xludf.DUMMYFUNCTION("""COMPUTED_VALUE"""),"RTE")</f>
        <v>RTE</v>
      </c>
      <c r="CI21" t="str">
        <f>IFERROR(__xludf.DUMMYFUNCTION("""COMPUTED_VALUE"""),"RTE")</f>
        <v>RTE</v>
      </c>
      <c r="CJ21" t="str">
        <f>IFERROR(__xludf.DUMMYFUNCTION("""COMPUTED_VALUE"""),"RTE")</f>
        <v>RTE</v>
      </c>
      <c r="CK21" t="str">
        <f>IFERROR(__xludf.DUMMYFUNCTION("""COMPUTED_VALUE"""),"RTE")</f>
        <v>RTE</v>
      </c>
      <c r="CL21" t="str">
        <f>IFERROR(__xludf.DUMMYFUNCTION("""COMPUTED_VALUE"""),"RTE")</f>
        <v>RTE</v>
      </c>
      <c r="CM21" t="str">
        <f>IFERROR(__xludf.DUMMYFUNCTION("""COMPUTED_VALUE"""),"RTE")</f>
        <v>RTE</v>
      </c>
      <c r="CN21" t="str">
        <f>IFERROR(__xludf.DUMMYFUNCTION("""COMPUTED_VALUE"""),"TLE")</f>
        <v>TLE</v>
      </c>
      <c r="CO21" t="str">
        <f>IFERROR(__xludf.DUMMYFUNCTION("""COMPUTED_VALUE"""),"TLE")</f>
        <v>TLE</v>
      </c>
      <c r="CP21" t="str">
        <f>IFERROR(__xludf.DUMMYFUNCTION("""COMPUTED_VALUE"""),"TLE")</f>
        <v>TLE</v>
      </c>
      <c r="CQ21" t="str">
        <f>IFERROR(__xludf.DUMMYFUNCTION("""COMPUTED_VALUE"""),"TLE")</f>
        <v>TLE</v>
      </c>
      <c r="CR21" t="str">
        <f>IFERROR(__xludf.DUMMYFUNCTION("""COMPUTED_VALUE"""),"TLE")</f>
        <v>TLE</v>
      </c>
      <c r="CS21" t="str">
        <f>IFERROR(__xludf.DUMMYFUNCTION("""COMPUTED_VALUE"""),"TLE")</f>
        <v>TLE</v>
      </c>
      <c r="CT21" t="str">
        <f>IFERROR(__xludf.DUMMYFUNCTION("""COMPUTED_VALUE"""),"TLE")</f>
        <v>TLE</v>
      </c>
      <c r="CU21" t="str">
        <f>IFERROR(__xludf.DUMMYFUNCTION("""COMPUTED_VALUE"""),"TLE")</f>
        <v>TLE</v>
      </c>
      <c r="CV21" t="str">
        <f>IFERROR(__xludf.DUMMYFUNCTION("""COMPUTED_VALUE"""),"TLE")</f>
        <v>TLE</v>
      </c>
      <c r="CW21" t="str">
        <f>IFERROR(__xludf.DUMMYFUNCTION("""COMPUTED_VALUE"""),"TLE")</f>
        <v>TLE</v>
      </c>
      <c r="CX21" t="str">
        <f>IFERROR(__xludf.DUMMYFUNCTION("""COMPUTED_VALUE"""),"TLE")</f>
        <v>TLE</v>
      </c>
      <c r="CY21" t="str">
        <f>IFERROR(__xludf.DUMMYFUNCTION("""COMPUTED_VALUE"""),"TLE")</f>
        <v>TLE</v>
      </c>
      <c r="CZ21" t="str">
        <f>IFERROR(__xludf.DUMMYFUNCTION("""COMPUTED_VALUE"""),"x")</f>
        <v>x</v>
      </c>
      <c r="DA21" t="str">
        <f>IFERROR(__xludf.DUMMYFUNCTION("""COMPUTED_VALUE"""),"WA")</f>
        <v>WA</v>
      </c>
      <c r="DB21" t="str">
        <f>IFERROR(__xludf.DUMMYFUNCTION("""COMPUTED_VALUE"""),"OK")</f>
        <v>OK</v>
      </c>
      <c r="DC21" t="str">
        <f>IFERROR(__xludf.DUMMYFUNCTION("""COMPUTED_VALUE"""),"WA")</f>
        <v>WA</v>
      </c>
      <c r="DD21" t="str">
        <f>IFERROR(__xludf.DUMMYFUNCTION("""COMPUTED_VALUE"""),"WA")</f>
        <v>WA</v>
      </c>
      <c r="DE21" t="str">
        <f>IFERROR(__xludf.DUMMYFUNCTION("""COMPUTED_VALUE"""),"OK")</f>
        <v>OK</v>
      </c>
      <c r="DF21" t="str">
        <f>IFERROR(__xludf.DUMMYFUNCTION("""COMPUTED_VALUE"""),"WA")</f>
        <v>WA</v>
      </c>
      <c r="DG21" t="str">
        <f>IFERROR(__xludf.DUMMYFUNCTION("""COMPUTED_VALUE"""),"WA")</f>
        <v>WA</v>
      </c>
      <c r="DH21" t="str">
        <f>IFERROR(__xludf.DUMMYFUNCTION("""COMPUTED_VALUE"""),"WA")</f>
        <v>WA</v>
      </c>
      <c r="DI21" t="str">
        <f>IFERROR(__xludf.DUMMYFUNCTION("""COMPUTED_VALUE"""),"WA")</f>
        <v>WA</v>
      </c>
      <c r="DJ21" t="str">
        <f>IFERROR(__xludf.DUMMYFUNCTION("""COMPUTED_VALUE"""),"OK")</f>
        <v>OK</v>
      </c>
      <c r="DK21" t="str">
        <f>IFERROR(__xludf.DUMMYFUNCTION("""COMPUTED_VALUE"""),"WA")</f>
        <v>WA</v>
      </c>
      <c r="DL21" t="str">
        <f>IFERROR(__xludf.DUMMYFUNCTION("""COMPUTED_VALUE"""),"OK")</f>
        <v>OK</v>
      </c>
      <c r="DM21" t="str">
        <f>IFERROR(__xludf.DUMMYFUNCTION("""COMPUTED_VALUE"""),"OK")</f>
        <v>OK</v>
      </c>
      <c r="DN21" t="str">
        <f>IFERROR(__xludf.DUMMYFUNCTION("""COMPUTED_VALUE"""),"OK")</f>
        <v>OK</v>
      </c>
      <c r="DO21" t="str">
        <f>IFERROR(__xludf.DUMMYFUNCTION("""COMPUTED_VALUE"""),"WA")</f>
        <v>WA</v>
      </c>
      <c r="DP21" t="str">
        <f>IFERROR(__xludf.DUMMYFUNCTION("""COMPUTED_VALUE"""),"WA")</f>
        <v>WA</v>
      </c>
      <c r="DQ21" t="str">
        <f>IFERROR(__xludf.DUMMYFUNCTION("""COMPUTED_VALUE"""),"WA")</f>
        <v>WA</v>
      </c>
      <c r="DR21" t="str">
        <f>IFERROR(__xludf.DUMMYFUNCTION("""COMPUTED_VALUE"""),"WA")</f>
        <v>WA</v>
      </c>
      <c r="DS21" t="str">
        <f>IFERROR(__xludf.DUMMYFUNCTION("""COMPUTED_VALUE"""),"WA")</f>
        <v>WA</v>
      </c>
      <c r="DT21" t="str">
        <f>IFERROR(__xludf.DUMMYFUNCTION("""COMPUTED_VALUE"""),"WA")</f>
        <v>WA</v>
      </c>
      <c r="DU21" t="str">
        <f>IFERROR(__xludf.DUMMYFUNCTION("""COMPUTED_VALUE"""),"WA")</f>
        <v>WA</v>
      </c>
      <c r="DV21" t="str">
        <f>IFERROR(__xludf.DUMMYFUNCTION("""COMPUTED_VALUE"""),"WA")</f>
        <v>WA</v>
      </c>
      <c r="DW21" t="str">
        <f>IFERROR(__xludf.DUMMYFUNCTION("""COMPUTED_VALUE"""),"WA")</f>
        <v>WA</v>
      </c>
      <c r="DX21" t="str">
        <f>IFERROR(__xludf.DUMMYFUNCTION("""COMPUTED_VALUE"""),"OK")</f>
        <v>OK</v>
      </c>
      <c r="DY21" t="str">
        <f>IFERROR(__xludf.DUMMYFUNCTION("""COMPUTED_VALUE"""),"WA")</f>
        <v>WA</v>
      </c>
      <c r="DZ21" t="str">
        <f>IFERROR(__xludf.DUMMYFUNCTION("""COMPUTED_VALUE"""),"WA")</f>
        <v>WA</v>
      </c>
      <c r="EA21" t="str">
        <f>IFERROR(__xludf.DUMMYFUNCTION("""COMPUTED_VALUE"""),"WA")</f>
        <v>WA</v>
      </c>
      <c r="EB21" t="str">
        <f>IFERROR(__xludf.DUMMYFUNCTION("""COMPUTED_VALUE"""),"WA")</f>
        <v>WA</v>
      </c>
      <c r="EC21" t="str">
        <f>IFERROR(__xludf.DUMMYFUNCTION("""COMPUTED_VALUE"""),"WA")</f>
        <v>WA</v>
      </c>
      <c r="ED21" t="str">
        <f>IFERROR(__xludf.DUMMYFUNCTION("""COMPUTED_VALUE"""),"WA")</f>
        <v>WA</v>
      </c>
      <c r="EE21" t="str">
        <f>IFERROR(__xludf.DUMMYFUNCTION("""COMPUTED_VALUE"""),"WA")</f>
        <v>WA</v>
      </c>
      <c r="EF21" t="str">
        <f>IFERROR(__xludf.DUMMYFUNCTION("""COMPUTED_VALUE"""),"WA")</f>
        <v>WA</v>
      </c>
      <c r="EG21" t="str">
        <f>IFERROR(__xludf.DUMMYFUNCTION("""COMPUTED_VALUE"""),"OK")</f>
        <v>OK</v>
      </c>
      <c r="EH21" t="str">
        <f>IFERROR(__xludf.DUMMYFUNCTION("""COMPUTED_VALUE"""),"OK")</f>
        <v>OK</v>
      </c>
      <c r="EI21" t="str">
        <f>IFERROR(__xludf.DUMMYFUNCTION("""COMPUTED_VALUE"""),"WA")</f>
        <v>WA</v>
      </c>
      <c r="EJ21" t="str">
        <f>IFERROR(__xludf.DUMMYFUNCTION("""COMPUTED_VALUE"""),"WA")</f>
        <v>WA</v>
      </c>
      <c r="EK21" t="str">
        <f>IFERROR(__xludf.DUMMYFUNCTION("""COMPUTED_VALUE"""),"OK")</f>
        <v>OK</v>
      </c>
      <c r="EL21" t="str">
        <f>IFERROR(__xludf.DUMMYFUNCTION("""COMPUTED_VALUE"""),"OK")</f>
        <v>OK</v>
      </c>
      <c r="EM21" t="str">
        <f>IFERROR(__xludf.DUMMYFUNCTION("""COMPUTED_VALUE"""),"OK")</f>
        <v>OK</v>
      </c>
      <c r="EN21" t="str">
        <f>IFERROR(__xludf.DUMMYFUNCTION("""COMPUTED_VALUE"""),"WA")</f>
        <v>WA</v>
      </c>
      <c r="EO21" t="str">
        <f>IFERROR(__xludf.DUMMYFUNCTION("""COMPUTED_VALUE"""),"WA")</f>
        <v>WA</v>
      </c>
      <c r="EP21" t="str">
        <f>IFERROR(__xludf.DUMMYFUNCTION("""COMPUTED_VALUE"""),"WA")</f>
        <v>WA</v>
      </c>
      <c r="EQ21" t="str">
        <f>IFERROR(__xludf.DUMMYFUNCTION("""COMPUTED_VALUE"""),"WA")</f>
        <v>WA</v>
      </c>
      <c r="ER21" t="str">
        <f>IFERROR(__xludf.DUMMYFUNCTION("""COMPUTED_VALUE"""),"OK")</f>
        <v>OK</v>
      </c>
      <c r="ES21" t="str">
        <f>IFERROR(__xludf.DUMMYFUNCTION("""COMPUTED_VALUE"""),"WA")</f>
        <v>WA</v>
      </c>
      <c r="ET21" t="str">
        <f>IFERROR(__xludf.DUMMYFUNCTION("""COMPUTED_VALUE"""),"WA")</f>
        <v>WA</v>
      </c>
      <c r="EU21" t="str">
        <f>IFERROR(__xludf.DUMMYFUNCTION("""COMPUTED_VALUE"""),"WA")</f>
        <v>WA</v>
      </c>
      <c r="EV21" t="str">
        <f>IFERROR(__xludf.DUMMYFUNCTION("""COMPUTED_VALUE"""),"OK")</f>
        <v>OK</v>
      </c>
      <c r="EW21" t="str">
        <f>IFERROR(__xludf.DUMMYFUNCTION("""COMPUTED_VALUE"""),"WA")</f>
        <v>WA</v>
      </c>
      <c r="EX21" t="str">
        <f>IFERROR(__xludf.DUMMYFUNCTION("""COMPUTED_VALUE"""),"WA")</f>
        <v>WA</v>
      </c>
      <c r="EY21" t="str">
        <f>IFERROR(__xludf.DUMMYFUNCTION("""COMPUTED_VALUE"""),"OK")</f>
        <v>OK</v>
      </c>
      <c r="EZ21" t="str">
        <f>IFERROR(__xludf.DUMMYFUNCTION("""COMPUTED_VALUE"""),"WA")</f>
        <v>WA</v>
      </c>
      <c r="FA21" t="str">
        <f>IFERROR(__xludf.DUMMYFUNCTION("""COMPUTED_VALUE"""),"WA")</f>
        <v>WA</v>
      </c>
      <c r="FB21" t="str">
        <f>IFERROR(__xludf.DUMMYFUNCTION("""COMPUTED_VALUE"""),"WA")</f>
        <v>WA</v>
      </c>
      <c r="FC21" t="str">
        <f>IFERROR(__xludf.DUMMYFUNCTION("""COMPUTED_VALUE"""),"WA")</f>
        <v>WA</v>
      </c>
      <c r="FD21" t="str">
        <f>IFERROR(__xludf.DUMMYFUNCTION("""COMPUTED_VALUE"""),"WA")</f>
        <v>WA</v>
      </c>
      <c r="FE21" t="str">
        <f>IFERROR(__xludf.DUMMYFUNCTION("""COMPUTED_VALUE"""),"WA")</f>
        <v>WA</v>
      </c>
      <c r="FF21" t="str">
        <f>IFERROR(__xludf.DUMMYFUNCTION("""COMPUTED_VALUE"""),"WA")</f>
        <v>WA</v>
      </c>
      <c r="FG21" t="str">
        <f>IFERROR(__xludf.DUMMYFUNCTION("""COMPUTED_VALUE"""),"x")</f>
        <v>x</v>
      </c>
      <c r="FH21" t="str">
        <f>IFERROR(__xludf.DUMMYFUNCTION("""COMPUTED_VALUE"""),"OK")</f>
        <v>OK</v>
      </c>
      <c r="FI21" t="str">
        <f>IFERROR(__xludf.DUMMYFUNCTION("""COMPUTED_VALUE"""),"WA")</f>
        <v>WA</v>
      </c>
      <c r="FJ21" t="str">
        <f>IFERROR(__xludf.DUMMYFUNCTION("""COMPUTED_VALUE"""),"WA")</f>
        <v>WA</v>
      </c>
      <c r="FK21" t="str">
        <f>IFERROR(__xludf.DUMMYFUNCTION("""COMPUTED_VALUE"""),"WA")</f>
        <v>WA</v>
      </c>
      <c r="FL21" t="str">
        <f>IFERROR(__xludf.DUMMYFUNCTION("""COMPUTED_VALUE"""),"x")</f>
        <v>x</v>
      </c>
      <c r="FM21" t="str">
        <f>IFERROR(__xludf.DUMMYFUNCTION("""COMPUTED_VALUE"""),"-")</f>
        <v>-</v>
      </c>
      <c r="FN21" t="str">
        <f>IFERROR(__xludf.DUMMYFUNCTION("""COMPUTED_VALUE"""),"-")</f>
        <v>-</v>
      </c>
      <c r="FO21" t="str">
        <f>IFERROR(__xludf.DUMMYFUNCTION("""COMPUTED_VALUE"""),"-")</f>
        <v>-</v>
      </c>
      <c r="FP21" t="str">
        <f>IFERROR(__xludf.DUMMYFUNCTION("""COMPUTED_VALUE"""),"-")</f>
        <v>-</v>
      </c>
      <c r="FQ21" t="str">
        <f>IFERROR(__xludf.DUMMYFUNCTION("""COMPUTED_VALUE"""),"-")</f>
        <v>-</v>
      </c>
      <c r="FR21" t="str">
        <f>IFERROR(__xludf.DUMMYFUNCTION("""COMPUTED_VALUE"""),"-")</f>
        <v>-</v>
      </c>
      <c r="FS21" t="str">
        <f>IFERROR(__xludf.DUMMYFUNCTION("""COMPUTED_VALUE"""),"-")</f>
        <v>-</v>
      </c>
      <c r="FT21" t="str">
        <f>IFERROR(__xludf.DUMMYFUNCTION("""COMPUTED_VALUE"""),"-")</f>
        <v>-</v>
      </c>
      <c r="FU21" t="str">
        <f>IFERROR(__xludf.DUMMYFUNCTION("""COMPUTED_VALUE"""),"-")</f>
        <v>-</v>
      </c>
      <c r="FV21" t="str">
        <f>IFERROR(__xludf.DUMMYFUNCTION("""COMPUTED_VALUE"""),"-")</f>
        <v>-</v>
      </c>
      <c r="FW21" t="str">
        <f>IFERROR(__xludf.DUMMYFUNCTION("""COMPUTED_VALUE"""),"-")</f>
        <v>-</v>
      </c>
      <c r="FX21" t="str">
        <f>IFERROR(__xludf.DUMMYFUNCTION("""COMPUTED_VALUE"""),"-")</f>
        <v>-</v>
      </c>
      <c r="FY21" t="str">
        <f>IFERROR(__xludf.DUMMYFUNCTION("""COMPUTED_VALUE"""),"-")</f>
        <v>-</v>
      </c>
      <c r="FZ21" t="str">
        <f>IFERROR(__xludf.DUMMYFUNCTION("""COMPUTED_VALUE"""),"-")</f>
        <v>-</v>
      </c>
      <c r="GA21" t="str">
        <f>IFERROR(__xludf.DUMMYFUNCTION("""COMPUTED_VALUE"""),"-")</f>
        <v>-</v>
      </c>
      <c r="GB21" t="str">
        <f>IFERROR(__xludf.DUMMYFUNCTION("""COMPUTED_VALUE"""),"-")</f>
        <v>-</v>
      </c>
      <c r="GC21" t="str">
        <f>IFERROR(__xludf.DUMMYFUNCTION("""COMPUTED_VALUE"""),"-")</f>
        <v>-</v>
      </c>
      <c r="GD21" t="str">
        <f>IFERROR(__xludf.DUMMYFUNCTION("""COMPUTED_VALUE"""),"-")</f>
        <v>-</v>
      </c>
      <c r="GE21" t="str">
        <f>IFERROR(__xludf.DUMMYFUNCTION("""COMPUTED_VALUE"""),"-")</f>
        <v>-</v>
      </c>
      <c r="GF21" t="str">
        <f>IFERROR(__xludf.DUMMYFUNCTION("""COMPUTED_VALUE"""),"-")</f>
        <v>-</v>
      </c>
      <c r="GG21" t="str">
        <f>IFERROR(__xludf.DUMMYFUNCTION("""COMPUTED_VALUE"""),"-")</f>
        <v>-</v>
      </c>
      <c r="GH21" t="str">
        <f>IFERROR(__xludf.DUMMYFUNCTION("""COMPUTED_VALUE"""),"-")</f>
        <v>-</v>
      </c>
      <c r="GI21" t="str">
        <f>IFERROR(__xludf.DUMMYFUNCTION("""COMPUTED_VALUE"""),"-")</f>
        <v>-</v>
      </c>
      <c r="GJ21" t="str">
        <f>IFERROR(__xludf.DUMMYFUNCTION("""COMPUTED_VALUE"""),"-")</f>
        <v>-</v>
      </c>
      <c r="GK21" t="str">
        <f>IFERROR(__xludf.DUMMYFUNCTION("""COMPUTED_VALUE"""),"-")</f>
        <v>-</v>
      </c>
      <c r="GL21" t="str">
        <f>IFERROR(__xludf.DUMMYFUNCTION("""COMPUTED_VALUE"""),"-")</f>
        <v>-</v>
      </c>
      <c r="GM21" t="str">
        <f>IFERROR(__xludf.DUMMYFUNCTION("""COMPUTED_VALUE"""),"-")</f>
        <v>-</v>
      </c>
      <c r="GN21" t="str">
        <f>IFERROR(__xludf.DUMMYFUNCTION("""COMPUTED_VALUE"""),"-")</f>
        <v>-</v>
      </c>
      <c r="GO21" t="str">
        <f>IFERROR(__xludf.DUMMYFUNCTION("""COMPUTED_VALUE"""),"-")</f>
        <v>-</v>
      </c>
      <c r="GP21" t="str">
        <f>IFERROR(__xludf.DUMMYFUNCTION("""COMPUTED_VALUE"""),"-")</f>
        <v>-</v>
      </c>
      <c r="GQ21" t="str">
        <f>IFERROR(__xludf.DUMMYFUNCTION("""COMPUTED_VALUE"""),"-")</f>
        <v>-</v>
      </c>
      <c r="GR21" t="str">
        <f>IFERROR(__xludf.DUMMYFUNCTION("""COMPUTED_VALUE"""),"-")</f>
        <v>-</v>
      </c>
      <c r="GS21" t="str">
        <f>IFERROR(__xludf.DUMMYFUNCTION("""COMPUTED_VALUE"""),"-")</f>
        <v>-</v>
      </c>
      <c r="GT21" t="str">
        <f>IFERROR(__xludf.DUMMYFUNCTION("""COMPUTED_VALUE"""),"-")</f>
        <v>-</v>
      </c>
      <c r="GU21" t="str">
        <f>IFERROR(__xludf.DUMMYFUNCTION("""COMPUTED_VALUE"""),"-")</f>
        <v>-</v>
      </c>
      <c r="GV21" t="str">
        <f>IFERROR(__xludf.DUMMYFUNCTION("""COMPUTED_VALUE"""),"-")</f>
        <v>-</v>
      </c>
      <c r="GW21" t="str">
        <f>IFERROR(__xludf.DUMMYFUNCTION("""COMPUTED_VALUE"""),"-")</f>
        <v>-</v>
      </c>
      <c r="GX21" t="str">
        <f>IFERROR(__xludf.DUMMYFUNCTION("""COMPUTED_VALUE"""),"-")</f>
        <v>-</v>
      </c>
      <c r="GY21" t="str">
        <f>IFERROR(__xludf.DUMMYFUNCTION("""COMPUTED_VALUE"""),"-")</f>
        <v>-</v>
      </c>
      <c r="GZ21" t="str">
        <f>IFERROR(__xludf.DUMMYFUNCTION("""COMPUTED_VALUE"""),"-")</f>
        <v>-</v>
      </c>
      <c r="HA21" t="str">
        <f>IFERROR(__xludf.DUMMYFUNCTION("""COMPUTED_VALUE"""),"-")</f>
        <v>-</v>
      </c>
      <c r="HB21" t="str">
        <f>IFERROR(__xludf.DUMMYFUNCTION("""COMPUTED_VALUE"""),"-")</f>
        <v>-</v>
      </c>
      <c r="HC21" t="str">
        <f>IFERROR(__xludf.DUMMYFUNCTION("""COMPUTED_VALUE"""),"-")</f>
        <v>-</v>
      </c>
      <c r="HD21" t="str">
        <f>IFERROR(__xludf.DUMMYFUNCTION("""COMPUTED_VALUE"""),"-")</f>
        <v>-</v>
      </c>
      <c r="HE21" t="str">
        <f>IFERROR(__xludf.DUMMYFUNCTION("""COMPUTED_VALUE"""),"-")</f>
        <v>-</v>
      </c>
      <c r="HF21" t="str">
        <f>IFERROR(__xludf.DUMMYFUNCTION("""COMPUTED_VALUE"""),"-")</f>
        <v>-</v>
      </c>
      <c r="HG21" t="str">
        <f>IFERROR(__xludf.DUMMYFUNCTION("""COMPUTED_VALUE"""),"-")</f>
        <v>-</v>
      </c>
      <c r="HH21" t="str">
        <f>IFERROR(__xludf.DUMMYFUNCTION("""COMPUTED_VALUE"""),"-")</f>
        <v>-</v>
      </c>
      <c r="HI21" t="str">
        <f>IFERROR(__xludf.DUMMYFUNCTION("""COMPUTED_VALUE"""),"-")</f>
        <v>-</v>
      </c>
      <c r="HJ21" t="str">
        <f>IFERROR(__xludf.DUMMYFUNCTION("""COMPUTED_VALUE"""),"-")</f>
        <v>-</v>
      </c>
      <c r="HK21" t="str">
        <f>IFERROR(__xludf.DUMMYFUNCTION("""COMPUTED_VALUE"""),"-")</f>
        <v>-</v>
      </c>
      <c r="HL21" t="str">
        <f>IFERROR(__xludf.DUMMYFUNCTION("""COMPUTED_VALUE"""),"-")</f>
        <v>-</v>
      </c>
      <c r="HM21" t="str">
        <f>IFERROR(__xludf.DUMMYFUNCTION("""COMPUTED_VALUE"""),"-")</f>
        <v>-</v>
      </c>
      <c r="HN21" t="str">
        <f>IFERROR(__xludf.DUMMYFUNCTION("""COMPUTED_VALUE"""),"-")</f>
        <v>-</v>
      </c>
      <c r="HO21" t="str">
        <f>IFERROR(__xludf.DUMMYFUNCTION("""COMPUTED_VALUE"""),"-")</f>
        <v>-</v>
      </c>
      <c r="HP21" t="str">
        <f>IFERROR(__xludf.DUMMYFUNCTION("""COMPUTED_VALUE"""),"-")</f>
        <v>-</v>
      </c>
      <c r="HQ21" t="str">
        <f>IFERROR(__xludf.DUMMYFUNCTION("""COMPUTED_VALUE"""),"-")</f>
        <v>-</v>
      </c>
      <c r="HR21" t="str">
        <f>IFERROR(__xludf.DUMMYFUNCTION("""COMPUTED_VALUE"""),"x")</f>
        <v>x</v>
      </c>
      <c r="HS21" t="str">
        <f>IFERROR(__xludf.DUMMYFUNCTION("""COMPUTED_VALUE"""),"OK")</f>
        <v>OK</v>
      </c>
      <c r="HT21" t="str">
        <f>IFERROR(__xludf.DUMMYFUNCTION("""COMPUTED_VALUE"""),"OK")</f>
        <v>OK</v>
      </c>
      <c r="HU21" t="str">
        <f>IFERROR(__xludf.DUMMYFUNCTION("""COMPUTED_VALUE"""),"OK")</f>
        <v>OK</v>
      </c>
      <c r="HV21" t="str">
        <f>IFERROR(__xludf.DUMMYFUNCTION("""COMPUTED_VALUE"""),"OK")</f>
        <v>OK</v>
      </c>
      <c r="HW21" t="str">
        <f>IFERROR(__xludf.DUMMYFUNCTION("""COMPUTED_VALUE"""),"OK")</f>
        <v>OK</v>
      </c>
      <c r="HX21" t="str">
        <f>IFERROR(__xludf.DUMMYFUNCTION("""COMPUTED_VALUE"""),"OK")</f>
        <v>OK</v>
      </c>
      <c r="HY21" t="str">
        <f>IFERROR(__xludf.DUMMYFUNCTION("""COMPUTED_VALUE"""),"OK")</f>
        <v>OK</v>
      </c>
      <c r="HZ21" t="str">
        <f>IFERROR(__xludf.DUMMYFUNCTION("""COMPUTED_VALUE"""),"OK")</f>
        <v>OK</v>
      </c>
      <c r="IA21" t="str">
        <f>IFERROR(__xludf.DUMMYFUNCTION("""COMPUTED_VALUE"""),"OK")</f>
        <v>OK</v>
      </c>
      <c r="IB21" t="str">
        <f>IFERROR(__xludf.DUMMYFUNCTION("""COMPUTED_VALUE"""),"OK")</f>
        <v>OK</v>
      </c>
      <c r="IC21" t="str">
        <f>IFERROR(__xludf.DUMMYFUNCTION("""COMPUTED_VALUE"""),"OK")</f>
        <v>OK</v>
      </c>
      <c r="ID21" t="str">
        <f>IFERROR(__xludf.DUMMYFUNCTION("""COMPUTED_VALUE"""),"OK")</f>
        <v>OK</v>
      </c>
      <c r="IE21" t="str">
        <f>IFERROR(__xludf.DUMMYFUNCTION("""COMPUTED_VALUE"""),"OK")</f>
        <v>OK</v>
      </c>
      <c r="IF21" t="str">
        <f>IFERROR(__xludf.DUMMYFUNCTION("""COMPUTED_VALUE"""),"OK")</f>
        <v>OK</v>
      </c>
      <c r="IG21" t="str">
        <f>IFERROR(__xludf.DUMMYFUNCTION("""COMPUTED_VALUE"""),"OK")</f>
        <v>OK</v>
      </c>
      <c r="IH21" t="str">
        <f>IFERROR(__xludf.DUMMYFUNCTION("""COMPUTED_VALUE"""),"OK")</f>
        <v>OK</v>
      </c>
      <c r="II21" t="str">
        <f>IFERROR(__xludf.DUMMYFUNCTION("""COMPUTED_VALUE"""),"OK")</f>
        <v>OK</v>
      </c>
      <c r="IJ21" t="str">
        <f>IFERROR(__xludf.DUMMYFUNCTION("""COMPUTED_VALUE"""),"OK")</f>
        <v>OK</v>
      </c>
      <c r="IK21" t="str">
        <f>IFERROR(__xludf.DUMMYFUNCTION("""COMPUTED_VALUE"""),"OK")</f>
        <v>OK</v>
      </c>
      <c r="IL21" t="str">
        <f>IFERROR(__xludf.DUMMYFUNCTION("""COMPUTED_VALUE"""),"OK")</f>
        <v>OK</v>
      </c>
      <c r="IM21" t="str">
        <f>IFERROR(__xludf.DUMMYFUNCTION("""COMPUTED_VALUE"""),"TLE")</f>
        <v>TLE</v>
      </c>
      <c r="IN21" t="str">
        <f>IFERROR(__xludf.DUMMYFUNCTION("""COMPUTED_VALUE"""),"TLE")</f>
        <v>TLE</v>
      </c>
      <c r="IO21" t="str">
        <f>IFERROR(__xludf.DUMMYFUNCTION("""COMPUTED_VALUE"""),"TLE")</f>
        <v>TLE</v>
      </c>
      <c r="IP21" t="str">
        <f>IFERROR(__xludf.DUMMYFUNCTION("""COMPUTED_VALUE"""),"TLE")</f>
        <v>TLE</v>
      </c>
      <c r="IQ21" t="str">
        <f>IFERROR(__xludf.DUMMYFUNCTION("""COMPUTED_VALUE"""),"TLE")</f>
        <v>TLE</v>
      </c>
      <c r="IR21" t="str">
        <f>IFERROR(__xludf.DUMMYFUNCTION("""COMPUTED_VALUE"""),"TLE")</f>
        <v>TLE</v>
      </c>
      <c r="IS21" t="str">
        <f>IFERROR(__xludf.DUMMYFUNCTION("""COMPUTED_VALUE"""),"TLE")</f>
        <v>TLE</v>
      </c>
      <c r="IT21" t="str">
        <f>IFERROR(__xludf.DUMMYFUNCTION("""COMPUTED_VALUE"""),"OK")</f>
        <v>OK</v>
      </c>
      <c r="IU21" t="str">
        <f>IFERROR(__xludf.DUMMYFUNCTION("""COMPUTED_VALUE"""),"OK")</f>
        <v>OK</v>
      </c>
      <c r="IV21" t="str">
        <f>IFERROR(__xludf.DUMMYFUNCTION("""COMPUTED_VALUE"""),"TLE")</f>
        <v>TLE</v>
      </c>
      <c r="IW21" t="str">
        <f>IFERROR(__xludf.DUMMYFUNCTION("""COMPUTED_VALUE"""),"TLE")</f>
        <v>TLE</v>
      </c>
      <c r="IX21" t="str">
        <f>IFERROR(__xludf.DUMMYFUNCTION("""COMPUTED_VALUE"""),"TLE")</f>
        <v>TLE</v>
      </c>
      <c r="IY21" t="str">
        <f>IFERROR(__xludf.DUMMYFUNCTION("""COMPUTED_VALUE"""),"TLE")</f>
        <v>TLE</v>
      </c>
      <c r="IZ21" t="str">
        <f>IFERROR(__xludf.DUMMYFUNCTION("""COMPUTED_VALUE"""),"TLE")</f>
        <v>TLE</v>
      </c>
      <c r="JA21" t="str">
        <f>IFERROR(__xludf.DUMMYFUNCTION("""COMPUTED_VALUE"""),"TLE")</f>
        <v>TLE</v>
      </c>
      <c r="JB21" t="str">
        <f>IFERROR(__xludf.DUMMYFUNCTION("""COMPUTED_VALUE"""),"TLE")</f>
        <v>TLE</v>
      </c>
      <c r="JC21" t="str">
        <f>IFERROR(__xludf.DUMMYFUNCTION("""COMPUTED_VALUE"""),"TLE")</f>
        <v>TLE</v>
      </c>
      <c r="JD21" t="str">
        <f>IFERROR(__xludf.DUMMYFUNCTION("""COMPUTED_VALUE"""),"TLE")</f>
        <v>TLE</v>
      </c>
      <c r="JE21" t="str">
        <f>IFERROR(__xludf.DUMMYFUNCTION("""COMPUTED_VALUE"""),"TLE")</f>
        <v>TLE</v>
      </c>
      <c r="JF21" t="str">
        <f>IFERROR(__xludf.DUMMYFUNCTION("""COMPUTED_VALUE"""),"TLE")</f>
        <v>TLE</v>
      </c>
      <c r="JG21" t="str">
        <f>IFERROR(__xludf.DUMMYFUNCTION("""COMPUTED_VALUE"""),"TLE")</f>
        <v>TLE</v>
      </c>
      <c r="JH21" t="str">
        <f>IFERROR(__xludf.DUMMYFUNCTION("""COMPUTED_VALUE"""),"TLE")</f>
        <v>TLE</v>
      </c>
      <c r="JI21" t="str">
        <f>IFERROR(__xludf.DUMMYFUNCTION("""COMPUTED_VALUE"""),"TLE")</f>
        <v>TLE</v>
      </c>
      <c r="JJ21" t="str">
        <f>IFERROR(__xludf.DUMMYFUNCTION("""COMPUTED_VALUE"""),"TLE")</f>
        <v>TLE</v>
      </c>
      <c r="JK21" t="str">
        <f>IFERROR(__xludf.DUMMYFUNCTION("""COMPUTED_VALUE"""),"TLE")</f>
        <v>TLE</v>
      </c>
      <c r="JL21" t="str">
        <f>IFERROR(__xludf.DUMMYFUNCTION("""COMPUTED_VALUE"""),"x")</f>
        <v>x</v>
      </c>
      <c r="JM21" t="str">
        <f>IFERROR(__xludf.DUMMYFUNCTION("""COMPUTED_VALUE"""),"x")</f>
        <v>x</v>
      </c>
      <c r="JN21">
        <f>IFERROR(__xludf.DUMMYFUNCTION("""COMPUTED_VALUE"""),1.0)</f>
        <v>1</v>
      </c>
      <c r="JO21">
        <f>IFERROR(__xludf.DUMMYFUNCTION("""COMPUTED_VALUE"""),1.0)</f>
        <v>1</v>
      </c>
      <c r="JP21">
        <f>IFERROR(__xludf.DUMMYFUNCTION("""COMPUTED_VALUE"""),1.0)</f>
        <v>1</v>
      </c>
      <c r="JQ21">
        <f>IFERROR(__xludf.DUMMYFUNCTION("""COMPUTED_VALUE"""),1.0)</f>
        <v>1</v>
      </c>
      <c r="JR21">
        <f>IFERROR(__xludf.DUMMYFUNCTION("""COMPUTED_VALUE"""),1.0)</f>
        <v>1</v>
      </c>
      <c r="JS21">
        <f>IFERROR(__xludf.DUMMYFUNCTION("""COMPUTED_VALUE"""),1.0)</f>
        <v>1</v>
      </c>
      <c r="JT21">
        <f>IFERROR(__xludf.DUMMYFUNCTION("""COMPUTED_VALUE"""),1.0)</f>
        <v>1</v>
      </c>
      <c r="JU21">
        <f>IFERROR(__xludf.DUMMYFUNCTION("""COMPUTED_VALUE"""),1.0)</f>
        <v>1</v>
      </c>
      <c r="JV21">
        <f>IFERROR(__xludf.DUMMYFUNCTION("""COMPUTED_VALUE"""),1.0)</f>
        <v>1</v>
      </c>
      <c r="JW21">
        <f>IFERROR(__xludf.DUMMYFUNCTION("""COMPUTED_VALUE"""),1.0)</f>
        <v>1</v>
      </c>
      <c r="JX21">
        <f>IFERROR(__xludf.DUMMYFUNCTION("""COMPUTED_VALUE"""),0.0)</f>
        <v>0</v>
      </c>
      <c r="JY21">
        <f>IFERROR(__xludf.DUMMYFUNCTION("""COMPUTED_VALUE"""),0.0)</f>
        <v>0</v>
      </c>
      <c r="JZ21">
        <f>IFERROR(__xludf.DUMMYFUNCTION("""COMPUTED_VALUE"""),0.0)</f>
        <v>0</v>
      </c>
      <c r="KA21">
        <f>IFERROR(__xludf.DUMMYFUNCTION("""COMPUTED_VALUE"""),0.0)</f>
        <v>0</v>
      </c>
      <c r="KB21">
        <f>IFERROR(__xludf.DUMMYFUNCTION("""COMPUTED_VALUE"""),0.0)</f>
        <v>0</v>
      </c>
      <c r="KC21">
        <f>IFERROR(__xludf.DUMMYFUNCTION("""COMPUTED_VALUE"""),0.0)</f>
        <v>0</v>
      </c>
      <c r="KD21">
        <f>IFERROR(__xludf.DUMMYFUNCTION("""COMPUTED_VALUE"""),0.0)</f>
        <v>0</v>
      </c>
      <c r="KE21">
        <f>IFERROR(__xludf.DUMMYFUNCTION("""COMPUTED_VALUE"""),0.0)</f>
        <v>0</v>
      </c>
      <c r="KF21">
        <f>IFERROR(__xludf.DUMMYFUNCTION("""COMPUTED_VALUE"""),0.0)</f>
        <v>0</v>
      </c>
      <c r="KG21">
        <f>IFERROR(__xludf.DUMMYFUNCTION("""COMPUTED_VALUE"""),0.0)</f>
        <v>0</v>
      </c>
      <c r="KH21" t="str">
        <f>IFERROR(__xludf.DUMMYFUNCTION("""COMPUTED_VALUE"""),"x")</f>
        <v>x</v>
      </c>
      <c r="KI21">
        <f>IFERROR(__xludf.DUMMYFUNCTION("""COMPUTED_VALUE"""),1.0)</f>
        <v>1</v>
      </c>
      <c r="KJ21">
        <f>IFERROR(__xludf.DUMMYFUNCTION("""COMPUTED_VALUE"""),1.0)</f>
        <v>1</v>
      </c>
      <c r="KK21">
        <f>IFERROR(__xludf.DUMMYFUNCTION("""COMPUTED_VALUE"""),1.0)</f>
        <v>1</v>
      </c>
      <c r="KL21">
        <f>IFERROR(__xludf.DUMMYFUNCTION("""COMPUTED_VALUE"""),1.0)</f>
        <v>1</v>
      </c>
      <c r="KM21">
        <f>IFERROR(__xludf.DUMMYFUNCTION("""COMPUTED_VALUE"""),1.0)</f>
        <v>1</v>
      </c>
      <c r="KN21">
        <f>IFERROR(__xludf.DUMMYFUNCTION("""COMPUTED_VALUE"""),1.0)</f>
        <v>1</v>
      </c>
      <c r="KO21">
        <f>IFERROR(__xludf.DUMMYFUNCTION("""COMPUTED_VALUE"""),1.0)</f>
        <v>1</v>
      </c>
      <c r="KP21">
        <f>IFERROR(__xludf.DUMMYFUNCTION("""COMPUTED_VALUE"""),1.0)</f>
        <v>1</v>
      </c>
      <c r="KQ21">
        <f>IFERROR(__xludf.DUMMYFUNCTION("""COMPUTED_VALUE"""),0.0)</f>
        <v>0</v>
      </c>
      <c r="KR21">
        <f>IFERROR(__xludf.DUMMYFUNCTION("""COMPUTED_VALUE"""),0.0)</f>
        <v>0</v>
      </c>
      <c r="KS21">
        <f>IFERROR(__xludf.DUMMYFUNCTION("""COMPUTED_VALUE"""),0.0)</f>
        <v>0</v>
      </c>
      <c r="KT21">
        <f>IFERROR(__xludf.DUMMYFUNCTION("""COMPUTED_VALUE"""),0.0)</f>
        <v>0</v>
      </c>
      <c r="KU21">
        <f>IFERROR(__xludf.DUMMYFUNCTION("""COMPUTED_VALUE"""),0.0)</f>
        <v>0</v>
      </c>
      <c r="KV21">
        <f>IFERROR(__xludf.DUMMYFUNCTION("""COMPUTED_VALUE"""),0.0)</f>
        <v>0</v>
      </c>
      <c r="KW21">
        <f>IFERROR(__xludf.DUMMYFUNCTION("""COMPUTED_VALUE"""),0.0)</f>
        <v>0</v>
      </c>
      <c r="KX21">
        <f>IFERROR(__xludf.DUMMYFUNCTION("""COMPUTED_VALUE"""),0.0)</f>
        <v>0</v>
      </c>
      <c r="KY21">
        <f>IFERROR(__xludf.DUMMYFUNCTION("""COMPUTED_VALUE"""),0.0)</f>
        <v>0</v>
      </c>
      <c r="KZ21">
        <f>IFERROR(__xludf.DUMMYFUNCTION("""COMPUTED_VALUE"""),0.0)</f>
        <v>0</v>
      </c>
      <c r="LA21">
        <f>IFERROR(__xludf.DUMMYFUNCTION("""COMPUTED_VALUE"""),0.0)</f>
        <v>0</v>
      </c>
      <c r="LB21">
        <f>IFERROR(__xludf.DUMMYFUNCTION("""COMPUTED_VALUE"""),0.0)</f>
        <v>0</v>
      </c>
      <c r="LC21">
        <f>IFERROR(__xludf.DUMMYFUNCTION("""COMPUTED_VALUE"""),0.0)</f>
        <v>0</v>
      </c>
      <c r="LD21">
        <f>IFERROR(__xludf.DUMMYFUNCTION("""COMPUTED_VALUE"""),0.0)</f>
        <v>0</v>
      </c>
      <c r="LE21">
        <f>IFERROR(__xludf.DUMMYFUNCTION("""COMPUTED_VALUE"""),0.0)</f>
        <v>0</v>
      </c>
      <c r="LF21">
        <f>IFERROR(__xludf.DUMMYFUNCTION("""COMPUTED_VALUE"""),0.0)</f>
        <v>0</v>
      </c>
      <c r="LG21">
        <f>IFERROR(__xludf.DUMMYFUNCTION("""COMPUTED_VALUE"""),0.0)</f>
        <v>0</v>
      </c>
      <c r="LH21">
        <f>IFERROR(__xludf.DUMMYFUNCTION("""COMPUTED_VALUE"""),0.0)</f>
        <v>0</v>
      </c>
      <c r="LI21">
        <f>IFERROR(__xludf.DUMMYFUNCTION("""COMPUTED_VALUE"""),0.0)</f>
        <v>0</v>
      </c>
      <c r="LJ21">
        <f>IFERROR(__xludf.DUMMYFUNCTION("""COMPUTED_VALUE"""),0.0)</f>
        <v>0</v>
      </c>
      <c r="LK21">
        <f>IFERROR(__xludf.DUMMYFUNCTION("""COMPUTED_VALUE"""),0.0)</f>
        <v>0</v>
      </c>
      <c r="LL21">
        <f>IFERROR(__xludf.DUMMYFUNCTION("""COMPUTED_VALUE"""),0.0)</f>
        <v>0</v>
      </c>
      <c r="LM21">
        <f>IFERROR(__xludf.DUMMYFUNCTION("""COMPUTED_VALUE"""),0.0)</f>
        <v>0</v>
      </c>
      <c r="LN21">
        <f>IFERROR(__xludf.DUMMYFUNCTION("""COMPUTED_VALUE"""),0.0)</f>
        <v>0</v>
      </c>
      <c r="LO21">
        <f>IFERROR(__xludf.DUMMYFUNCTION("""COMPUTED_VALUE"""),0.0)</f>
        <v>0</v>
      </c>
      <c r="LP21">
        <f>IFERROR(__xludf.DUMMYFUNCTION("""COMPUTED_VALUE"""),0.0)</f>
        <v>0</v>
      </c>
      <c r="LQ21">
        <f>IFERROR(__xludf.DUMMYFUNCTION("""COMPUTED_VALUE"""),0.0)</f>
        <v>0</v>
      </c>
      <c r="LR21">
        <f>IFERROR(__xludf.DUMMYFUNCTION("""COMPUTED_VALUE"""),0.0)</f>
        <v>0</v>
      </c>
      <c r="LS21">
        <f>IFERROR(__xludf.DUMMYFUNCTION("""COMPUTED_VALUE"""),0.0)</f>
        <v>0</v>
      </c>
      <c r="LT21">
        <f>IFERROR(__xludf.DUMMYFUNCTION("""COMPUTED_VALUE"""),0.0)</f>
        <v>0</v>
      </c>
      <c r="LU21">
        <f>IFERROR(__xludf.DUMMYFUNCTION("""COMPUTED_VALUE"""),0.0)</f>
        <v>0</v>
      </c>
      <c r="LV21">
        <f>IFERROR(__xludf.DUMMYFUNCTION("""COMPUTED_VALUE"""),0.0)</f>
        <v>0</v>
      </c>
      <c r="LW21">
        <f>IFERROR(__xludf.DUMMYFUNCTION("""COMPUTED_VALUE"""),0.0)</f>
        <v>0</v>
      </c>
      <c r="LX21">
        <f>IFERROR(__xludf.DUMMYFUNCTION("""COMPUTED_VALUE"""),0.0)</f>
        <v>0</v>
      </c>
      <c r="LY21">
        <f>IFERROR(__xludf.DUMMYFUNCTION("""COMPUTED_VALUE"""),0.0)</f>
        <v>0</v>
      </c>
      <c r="LZ21">
        <f>IFERROR(__xludf.DUMMYFUNCTION("""COMPUTED_VALUE"""),0.0)</f>
        <v>0</v>
      </c>
      <c r="MA21">
        <f>IFERROR(__xludf.DUMMYFUNCTION("""COMPUTED_VALUE"""),0.0)</f>
        <v>0</v>
      </c>
      <c r="MB21">
        <f>IFERROR(__xludf.DUMMYFUNCTION("""COMPUTED_VALUE"""),0.0)</f>
        <v>0</v>
      </c>
      <c r="MC21">
        <f>IFERROR(__xludf.DUMMYFUNCTION("""COMPUTED_VALUE"""),0.0)</f>
        <v>0</v>
      </c>
      <c r="MD21">
        <f>IFERROR(__xludf.DUMMYFUNCTION("""COMPUTED_VALUE"""),0.0)</f>
        <v>0</v>
      </c>
      <c r="ME21">
        <f>IFERROR(__xludf.DUMMYFUNCTION("""COMPUTED_VALUE"""),0.0)</f>
        <v>0</v>
      </c>
      <c r="MF21">
        <f>IFERROR(__xludf.DUMMYFUNCTION("""COMPUTED_VALUE"""),0.0)</f>
        <v>0</v>
      </c>
      <c r="MG21">
        <f>IFERROR(__xludf.DUMMYFUNCTION("""COMPUTED_VALUE"""),0.0)</f>
        <v>0</v>
      </c>
      <c r="MH21">
        <f>IFERROR(__xludf.DUMMYFUNCTION("""COMPUTED_VALUE"""),0.0)</f>
        <v>0</v>
      </c>
      <c r="MI21">
        <f>IFERROR(__xludf.DUMMYFUNCTION("""COMPUTED_VALUE"""),0.0)</f>
        <v>0</v>
      </c>
      <c r="MJ21">
        <f>IFERROR(__xludf.DUMMYFUNCTION("""COMPUTED_VALUE"""),0.0)</f>
        <v>0</v>
      </c>
      <c r="MK21">
        <f>IFERROR(__xludf.DUMMYFUNCTION("""COMPUTED_VALUE"""),0.0)</f>
        <v>0</v>
      </c>
      <c r="ML21">
        <f>IFERROR(__xludf.DUMMYFUNCTION("""COMPUTED_VALUE"""),0.0)</f>
        <v>0</v>
      </c>
      <c r="MM21">
        <f>IFERROR(__xludf.DUMMYFUNCTION("""COMPUTED_VALUE"""),0.0)</f>
        <v>0</v>
      </c>
      <c r="MN21">
        <f>IFERROR(__xludf.DUMMYFUNCTION("""COMPUTED_VALUE"""),0.0)</f>
        <v>0</v>
      </c>
      <c r="MO21">
        <f>IFERROR(__xludf.DUMMYFUNCTION("""COMPUTED_VALUE"""),0.0)</f>
        <v>0</v>
      </c>
      <c r="MP21">
        <f>IFERROR(__xludf.DUMMYFUNCTION("""COMPUTED_VALUE"""),0.0)</f>
        <v>0</v>
      </c>
      <c r="MQ21">
        <f>IFERROR(__xludf.DUMMYFUNCTION("""COMPUTED_VALUE"""),0.0)</f>
        <v>0</v>
      </c>
      <c r="MR21" t="str">
        <f>IFERROR(__xludf.DUMMYFUNCTION("""COMPUTED_VALUE"""),"x")</f>
        <v>x</v>
      </c>
      <c r="MS21">
        <f>IFERROR(__xludf.DUMMYFUNCTION("""COMPUTED_VALUE"""),0.0)</f>
        <v>0</v>
      </c>
      <c r="MT21">
        <f>IFERROR(__xludf.DUMMYFUNCTION("""COMPUTED_VALUE"""),1.0)</f>
        <v>1</v>
      </c>
      <c r="MU21">
        <f>IFERROR(__xludf.DUMMYFUNCTION("""COMPUTED_VALUE"""),0.0)</f>
        <v>0</v>
      </c>
      <c r="MV21">
        <f>IFERROR(__xludf.DUMMYFUNCTION("""COMPUTED_VALUE"""),0.0)</f>
        <v>0</v>
      </c>
      <c r="MW21">
        <f>IFERROR(__xludf.DUMMYFUNCTION("""COMPUTED_VALUE"""),1.0)</f>
        <v>1</v>
      </c>
      <c r="MX21">
        <f>IFERROR(__xludf.DUMMYFUNCTION("""COMPUTED_VALUE"""),0.0)</f>
        <v>0</v>
      </c>
      <c r="MY21">
        <f>IFERROR(__xludf.DUMMYFUNCTION("""COMPUTED_VALUE"""),0.0)</f>
        <v>0</v>
      </c>
      <c r="MZ21">
        <f>IFERROR(__xludf.DUMMYFUNCTION("""COMPUTED_VALUE"""),0.0)</f>
        <v>0</v>
      </c>
      <c r="NA21">
        <f>IFERROR(__xludf.DUMMYFUNCTION("""COMPUTED_VALUE"""),0.0)</f>
        <v>0</v>
      </c>
      <c r="NB21">
        <f>IFERROR(__xludf.DUMMYFUNCTION("""COMPUTED_VALUE"""),1.0)</f>
        <v>1</v>
      </c>
      <c r="NC21">
        <f>IFERROR(__xludf.DUMMYFUNCTION("""COMPUTED_VALUE"""),0.0)</f>
        <v>0</v>
      </c>
      <c r="ND21">
        <f>IFERROR(__xludf.DUMMYFUNCTION("""COMPUTED_VALUE"""),1.0)</f>
        <v>1</v>
      </c>
      <c r="NE21">
        <f>IFERROR(__xludf.DUMMYFUNCTION("""COMPUTED_VALUE"""),1.0)</f>
        <v>1</v>
      </c>
      <c r="NF21">
        <f>IFERROR(__xludf.DUMMYFUNCTION("""COMPUTED_VALUE"""),1.0)</f>
        <v>1</v>
      </c>
      <c r="NG21">
        <f>IFERROR(__xludf.DUMMYFUNCTION("""COMPUTED_VALUE"""),0.0)</f>
        <v>0</v>
      </c>
      <c r="NH21">
        <f>IFERROR(__xludf.DUMMYFUNCTION("""COMPUTED_VALUE"""),0.0)</f>
        <v>0</v>
      </c>
      <c r="NI21">
        <f>IFERROR(__xludf.DUMMYFUNCTION("""COMPUTED_VALUE"""),0.0)</f>
        <v>0</v>
      </c>
      <c r="NJ21">
        <f>IFERROR(__xludf.DUMMYFUNCTION("""COMPUTED_VALUE"""),0.0)</f>
        <v>0</v>
      </c>
      <c r="NK21">
        <f>IFERROR(__xludf.DUMMYFUNCTION("""COMPUTED_VALUE"""),0.0)</f>
        <v>0</v>
      </c>
      <c r="NL21">
        <f>IFERROR(__xludf.DUMMYFUNCTION("""COMPUTED_VALUE"""),0.0)</f>
        <v>0</v>
      </c>
      <c r="NM21">
        <f>IFERROR(__xludf.DUMMYFUNCTION("""COMPUTED_VALUE"""),0.0)</f>
        <v>0</v>
      </c>
      <c r="NN21">
        <f>IFERROR(__xludf.DUMMYFUNCTION("""COMPUTED_VALUE"""),0.0)</f>
        <v>0</v>
      </c>
      <c r="NO21">
        <f>IFERROR(__xludf.DUMMYFUNCTION("""COMPUTED_VALUE"""),0.0)</f>
        <v>0</v>
      </c>
      <c r="NP21">
        <f>IFERROR(__xludf.DUMMYFUNCTION("""COMPUTED_VALUE"""),1.0)</f>
        <v>1</v>
      </c>
      <c r="NQ21">
        <f>IFERROR(__xludf.DUMMYFUNCTION("""COMPUTED_VALUE"""),0.0)</f>
        <v>0</v>
      </c>
      <c r="NR21">
        <f>IFERROR(__xludf.DUMMYFUNCTION("""COMPUTED_VALUE"""),0.0)</f>
        <v>0</v>
      </c>
      <c r="NS21">
        <f>IFERROR(__xludf.DUMMYFUNCTION("""COMPUTED_VALUE"""),0.0)</f>
        <v>0</v>
      </c>
      <c r="NT21">
        <f>IFERROR(__xludf.DUMMYFUNCTION("""COMPUTED_VALUE"""),0.0)</f>
        <v>0</v>
      </c>
      <c r="NU21">
        <f>IFERROR(__xludf.DUMMYFUNCTION("""COMPUTED_VALUE"""),0.0)</f>
        <v>0</v>
      </c>
      <c r="NV21">
        <f>IFERROR(__xludf.DUMMYFUNCTION("""COMPUTED_VALUE"""),0.0)</f>
        <v>0</v>
      </c>
      <c r="NW21">
        <f>IFERROR(__xludf.DUMMYFUNCTION("""COMPUTED_VALUE"""),0.0)</f>
        <v>0</v>
      </c>
      <c r="NX21">
        <f>IFERROR(__xludf.DUMMYFUNCTION("""COMPUTED_VALUE"""),0.0)</f>
        <v>0</v>
      </c>
      <c r="NY21">
        <f>IFERROR(__xludf.DUMMYFUNCTION("""COMPUTED_VALUE"""),1.0)</f>
        <v>1</v>
      </c>
      <c r="NZ21">
        <f>IFERROR(__xludf.DUMMYFUNCTION("""COMPUTED_VALUE"""),1.0)</f>
        <v>1</v>
      </c>
      <c r="OA21">
        <f>IFERROR(__xludf.DUMMYFUNCTION("""COMPUTED_VALUE"""),0.0)</f>
        <v>0</v>
      </c>
      <c r="OB21">
        <f>IFERROR(__xludf.DUMMYFUNCTION("""COMPUTED_VALUE"""),0.0)</f>
        <v>0</v>
      </c>
      <c r="OC21">
        <f>IFERROR(__xludf.DUMMYFUNCTION("""COMPUTED_VALUE"""),1.0)</f>
        <v>1</v>
      </c>
      <c r="OD21">
        <f>IFERROR(__xludf.DUMMYFUNCTION("""COMPUTED_VALUE"""),1.0)</f>
        <v>1</v>
      </c>
      <c r="OE21">
        <f>IFERROR(__xludf.DUMMYFUNCTION("""COMPUTED_VALUE"""),1.0)</f>
        <v>1</v>
      </c>
      <c r="OF21">
        <f>IFERROR(__xludf.DUMMYFUNCTION("""COMPUTED_VALUE"""),0.0)</f>
        <v>0</v>
      </c>
      <c r="OG21">
        <f>IFERROR(__xludf.DUMMYFUNCTION("""COMPUTED_VALUE"""),0.0)</f>
        <v>0</v>
      </c>
      <c r="OH21">
        <f>IFERROR(__xludf.DUMMYFUNCTION("""COMPUTED_VALUE"""),0.0)</f>
        <v>0</v>
      </c>
      <c r="OI21">
        <f>IFERROR(__xludf.DUMMYFUNCTION("""COMPUTED_VALUE"""),0.0)</f>
        <v>0</v>
      </c>
      <c r="OJ21">
        <f>IFERROR(__xludf.DUMMYFUNCTION("""COMPUTED_VALUE"""),1.0)</f>
        <v>1</v>
      </c>
      <c r="OK21">
        <f>IFERROR(__xludf.DUMMYFUNCTION("""COMPUTED_VALUE"""),0.0)</f>
        <v>0</v>
      </c>
      <c r="OL21">
        <f>IFERROR(__xludf.DUMMYFUNCTION("""COMPUTED_VALUE"""),0.0)</f>
        <v>0</v>
      </c>
      <c r="OM21">
        <f>IFERROR(__xludf.DUMMYFUNCTION("""COMPUTED_VALUE"""),0.0)</f>
        <v>0</v>
      </c>
      <c r="ON21">
        <f>IFERROR(__xludf.DUMMYFUNCTION("""COMPUTED_VALUE"""),1.0)</f>
        <v>1</v>
      </c>
      <c r="OO21">
        <f>IFERROR(__xludf.DUMMYFUNCTION("""COMPUTED_VALUE"""),0.0)</f>
        <v>0</v>
      </c>
      <c r="OP21">
        <f>IFERROR(__xludf.DUMMYFUNCTION("""COMPUTED_VALUE"""),0.0)</f>
        <v>0</v>
      </c>
      <c r="OQ21">
        <f>IFERROR(__xludf.DUMMYFUNCTION("""COMPUTED_VALUE"""),1.0)</f>
        <v>1</v>
      </c>
      <c r="OR21">
        <f>IFERROR(__xludf.DUMMYFUNCTION("""COMPUTED_VALUE"""),0.0)</f>
        <v>0</v>
      </c>
      <c r="OS21">
        <f>IFERROR(__xludf.DUMMYFUNCTION("""COMPUTED_VALUE"""),0.0)</f>
        <v>0</v>
      </c>
      <c r="OT21">
        <f>IFERROR(__xludf.DUMMYFUNCTION("""COMPUTED_VALUE"""),0.0)</f>
        <v>0</v>
      </c>
      <c r="OU21">
        <f>IFERROR(__xludf.DUMMYFUNCTION("""COMPUTED_VALUE"""),0.0)</f>
        <v>0</v>
      </c>
      <c r="OV21">
        <f>IFERROR(__xludf.DUMMYFUNCTION("""COMPUTED_VALUE"""),0.0)</f>
        <v>0</v>
      </c>
      <c r="OW21">
        <f>IFERROR(__xludf.DUMMYFUNCTION("""COMPUTED_VALUE"""),0.0)</f>
        <v>0</v>
      </c>
      <c r="OX21">
        <f>IFERROR(__xludf.DUMMYFUNCTION("""COMPUTED_VALUE"""),0.0)</f>
        <v>0</v>
      </c>
      <c r="OY21" t="str">
        <f>IFERROR(__xludf.DUMMYFUNCTION("""COMPUTED_VALUE"""),"x")</f>
        <v>x</v>
      </c>
      <c r="OZ21">
        <f>IFERROR(__xludf.DUMMYFUNCTION("""COMPUTED_VALUE"""),25.0)</f>
        <v>25</v>
      </c>
      <c r="PA21">
        <f>IFERROR(__xludf.DUMMYFUNCTION("""COMPUTED_VALUE"""),0.0)</f>
        <v>0</v>
      </c>
      <c r="PB21">
        <f>IFERROR(__xludf.DUMMYFUNCTION("""COMPUTED_VALUE"""),0.0)</f>
        <v>0</v>
      </c>
      <c r="PC21">
        <f>IFERROR(__xludf.DUMMYFUNCTION("""COMPUTED_VALUE"""),0.0)</f>
        <v>0</v>
      </c>
      <c r="PD21" t="str">
        <f>IFERROR(__xludf.DUMMYFUNCTION("""COMPUTED_VALUE"""),"x")</f>
        <v>x</v>
      </c>
      <c r="PE21">
        <f>IFERROR(__xludf.DUMMYFUNCTION("""COMPUTED_VALUE"""),0.0)</f>
        <v>0</v>
      </c>
      <c r="PF21">
        <f>IFERROR(__xludf.DUMMYFUNCTION("""COMPUTED_VALUE"""),0.0)</f>
        <v>0</v>
      </c>
      <c r="PG21">
        <f>IFERROR(__xludf.DUMMYFUNCTION("""COMPUTED_VALUE"""),0.0)</f>
        <v>0</v>
      </c>
      <c r="PH21">
        <f>IFERROR(__xludf.DUMMYFUNCTION("""COMPUTED_VALUE"""),0.0)</f>
        <v>0</v>
      </c>
      <c r="PI21">
        <f>IFERROR(__xludf.DUMMYFUNCTION("""COMPUTED_VALUE"""),0.0)</f>
        <v>0</v>
      </c>
      <c r="PJ21">
        <f>IFERROR(__xludf.DUMMYFUNCTION("""COMPUTED_VALUE"""),0.0)</f>
        <v>0</v>
      </c>
      <c r="PK21">
        <f>IFERROR(__xludf.DUMMYFUNCTION("""COMPUTED_VALUE"""),0.0)</f>
        <v>0</v>
      </c>
      <c r="PL21">
        <f>IFERROR(__xludf.DUMMYFUNCTION("""COMPUTED_VALUE"""),0.0)</f>
        <v>0</v>
      </c>
      <c r="PM21">
        <f>IFERROR(__xludf.DUMMYFUNCTION("""COMPUTED_VALUE"""),0.0)</f>
        <v>0</v>
      </c>
      <c r="PN21">
        <f>IFERROR(__xludf.DUMMYFUNCTION("""COMPUTED_VALUE"""),0.0)</f>
        <v>0</v>
      </c>
      <c r="PO21">
        <f>IFERROR(__xludf.DUMMYFUNCTION("""COMPUTED_VALUE"""),0.0)</f>
        <v>0</v>
      </c>
      <c r="PP21">
        <f>IFERROR(__xludf.DUMMYFUNCTION("""COMPUTED_VALUE"""),0.0)</f>
        <v>0</v>
      </c>
      <c r="PQ21">
        <f>IFERROR(__xludf.DUMMYFUNCTION("""COMPUTED_VALUE"""),0.0)</f>
        <v>0</v>
      </c>
      <c r="PR21">
        <f>IFERROR(__xludf.DUMMYFUNCTION("""COMPUTED_VALUE"""),0.0)</f>
        <v>0</v>
      </c>
      <c r="PS21">
        <f>IFERROR(__xludf.DUMMYFUNCTION("""COMPUTED_VALUE"""),0.0)</f>
        <v>0</v>
      </c>
      <c r="PT21">
        <f>IFERROR(__xludf.DUMMYFUNCTION("""COMPUTED_VALUE"""),0.0)</f>
        <v>0</v>
      </c>
      <c r="PU21">
        <f>IFERROR(__xludf.DUMMYFUNCTION("""COMPUTED_VALUE"""),0.0)</f>
        <v>0</v>
      </c>
      <c r="PV21">
        <f>IFERROR(__xludf.DUMMYFUNCTION("""COMPUTED_VALUE"""),0.0)</f>
        <v>0</v>
      </c>
      <c r="PW21">
        <f>IFERROR(__xludf.DUMMYFUNCTION("""COMPUTED_VALUE"""),0.0)</f>
        <v>0</v>
      </c>
      <c r="PX21">
        <f>IFERROR(__xludf.DUMMYFUNCTION("""COMPUTED_VALUE"""),0.0)</f>
        <v>0</v>
      </c>
      <c r="PY21">
        <f>IFERROR(__xludf.DUMMYFUNCTION("""COMPUTED_VALUE"""),0.0)</f>
        <v>0</v>
      </c>
      <c r="PZ21">
        <f>IFERROR(__xludf.DUMMYFUNCTION("""COMPUTED_VALUE"""),0.0)</f>
        <v>0</v>
      </c>
      <c r="QA21">
        <f>IFERROR(__xludf.DUMMYFUNCTION("""COMPUTED_VALUE"""),0.0)</f>
        <v>0</v>
      </c>
      <c r="QB21">
        <f>IFERROR(__xludf.DUMMYFUNCTION("""COMPUTED_VALUE"""),0.0)</f>
        <v>0</v>
      </c>
      <c r="QC21">
        <f>IFERROR(__xludf.DUMMYFUNCTION("""COMPUTED_VALUE"""),0.0)</f>
        <v>0</v>
      </c>
      <c r="QD21">
        <f>IFERROR(__xludf.DUMMYFUNCTION("""COMPUTED_VALUE"""),0.0)</f>
        <v>0</v>
      </c>
      <c r="QE21">
        <f>IFERROR(__xludf.DUMMYFUNCTION("""COMPUTED_VALUE"""),0.0)</f>
        <v>0</v>
      </c>
      <c r="QF21">
        <f>IFERROR(__xludf.DUMMYFUNCTION("""COMPUTED_VALUE"""),0.0)</f>
        <v>0</v>
      </c>
      <c r="QG21">
        <f>IFERROR(__xludf.DUMMYFUNCTION("""COMPUTED_VALUE"""),0.0)</f>
        <v>0</v>
      </c>
      <c r="QH21">
        <f>IFERROR(__xludf.DUMMYFUNCTION("""COMPUTED_VALUE"""),0.0)</f>
        <v>0</v>
      </c>
      <c r="QI21">
        <f>IFERROR(__xludf.DUMMYFUNCTION("""COMPUTED_VALUE"""),0.0)</f>
        <v>0</v>
      </c>
      <c r="QJ21">
        <f>IFERROR(__xludf.DUMMYFUNCTION("""COMPUTED_VALUE"""),0.0)</f>
        <v>0</v>
      </c>
      <c r="QK21">
        <f>IFERROR(__xludf.DUMMYFUNCTION("""COMPUTED_VALUE"""),0.0)</f>
        <v>0</v>
      </c>
      <c r="QL21">
        <f>IFERROR(__xludf.DUMMYFUNCTION("""COMPUTED_VALUE"""),0.0)</f>
        <v>0</v>
      </c>
      <c r="QM21">
        <f>IFERROR(__xludf.DUMMYFUNCTION("""COMPUTED_VALUE"""),0.0)</f>
        <v>0</v>
      </c>
      <c r="QN21">
        <f>IFERROR(__xludf.DUMMYFUNCTION("""COMPUTED_VALUE"""),0.0)</f>
        <v>0</v>
      </c>
      <c r="QO21">
        <f>IFERROR(__xludf.DUMMYFUNCTION("""COMPUTED_VALUE"""),0.0)</f>
        <v>0</v>
      </c>
      <c r="QP21">
        <f>IFERROR(__xludf.DUMMYFUNCTION("""COMPUTED_VALUE"""),0.0)</f>
        <v>0</v>
      </c>
      <c r="QQ21">
        <f>IFERROR(__xludf.DUMMYFUNCTION("""COMPUTED_VALUE"""),0.0)</f>
        <v>0</v>
      </c>
      <c r="QR21">
        <f>IFERROR(__xludf.DUMMYFUNCTION("""COMPUTED_VALUE"""),0.0)</f>
        <v>0</v>
      </c>
      <c r="QS21">
        <f>IFERROR(__xludf.DUMMYFUNCTION("""COMPUTED_VALUE"""),0.0)</f>
        <v>0</v>
      </c>
      <c r="QT21">
        <f>IFERROR(__xludf.DUMMYFUNCTION("""COMPUTED_VALUE"""),0.0)</f>
        <v>0</v>
      </c>
      <c r="QU21">
        <f>IFERROR(__xludf.DUMMYFUNCTION("""COMPUTED_VALUE"""),0.0)</f>
        <v>0</v>
      </c>
      <c r="QV21">
        <f>IFERROR(__xludf.DUMMYFUNCTION("""COMPUTED_VALUE"""),0.0)</f>
        <v>0</v>
      </c>
      <c r="QW21">
        <f>IFERROR(__xludf.DUMMYFUNCTION("""COMPUTED_VALUE"""),0.0)</f>
        <v>0</v>
      </c>
      <c r="QX21">
        <f>IFERROR(__xludf.DUMMYFUNCTION("""COMPUTED_VALUE"""),0.0)</f>
        <v>0</v>
      </c>
      <c r="QY21">
        <f>IFERROR(__xludf.DUMMYFUNCTION("""COMPUTED_VALUE"""),0.0)</f>
        <v>0</v>
      </c>
      <c r="QZ21">
        <f>IFERROR(__xludf.DUMMYFUNCTION("""COMPUTED_VALUE"""),0.0)</f>
        <v>0</v>
      </c>
      <c r="RA21">
        <f>IFERROR(__xludf.DUMMYFUNCTION("""COMPUTED_VALUE"""),0.0)</f>
        <v>0</v>
      </c>
      <c r="RB21">
        <f>IFERROR(__xludf.DUMMYFUNCTION("""COMPUTED_VALUE"""),0.0)</f>
        <v>0</v>
      </c>
      <c r="RC21">
        <f>IFERROR(__xludf.DUMMYFUNCTION("""COMPUTED_VALUE"""),0.0)</f>
        <v>0</v>
      </c>
      <c r="RD21">
        <f>IFERROR(__xludf.DUMMYFUNCTION("""COMPUTED_VALUE"""),0.0)</f>
        <v>0</v>
      </c>
      <c r="RE21">
        <f>IFERROR(__xludf.DUMMYFUNCTION("""COMPUTED_VALUE"""),0.0)</f>
        <v>0</v>
      </c>
      <c r="RF21">
        <f>IFERROR(__xludf.DUMMYFUNCTION("""COMPUTED_VALUE"""),0.0)</f>
        <v>0</v>
      </c>
      <c r="RG21">
        <f>IFERROR(__xludf.DUMMYFUNCTION("""COMPUTED_VALUE"""),0.0)</f>
        <v>0</v>
      </c>
      <c r="RH21">
        <f>IFERROR(__xludf.DUMMYFUNCTION("""COMPUTED_VALUE"""),0.0)</f>
        <v>0</v>
      </c>
      <c r="RI21">
        <f>IFERROR(__xludf.DUMMYFUNCTION("""COMPUTED_VALUE"""),0.0)</f>
        <v>0</v>
      </c>
      <c r="RJ21" t="str">
        <f>IFERROR(__xludf.DUMMYFUNCTION("""COMPUTED_VALUE"""),"x")</f>
        <v>x</v>
      </c>
      <c r="RK21">
        <f>IFERROR(__xludf.DUMMYFUNCTION("""COMPUTED_VALUE"""),1.0)</f>
        <v>1</v>
      </c>
      <c r="RL21">
        <f>IFERROR(__xludf.DUMMYFUNCTION("""COMPUTED_VALUE"""),1.0)</f>
        <v>1</v>
      </c>
      <c r="RM21">
        <f>IFERROR(__xludf.DUMMYFUNCTION("""COMPUTED_VALUE"""),1.0)</f>
        <v>1</v>
      </c>
      <c r="RN21">
        <f>IFERROR(__xludf.DUMMYFUNCTION("""COMPUTED_VALUE"""),1.0)</f>
        <v>1</v>
      </c>
      <c r="RO21">
        <f>IFERROR(__xludf.DUMMYFUNCTION("""COMPUTED_VALUE"""),1.0)</f>
        <v>1</v>
      </c>
      <c r="RP21">
        <f>IFERROR(__xludf.DUMMYFUNCTION("""COMPUTED_VALUE"""),1.0)</f>
        <v>1</v>
      </c>
      <c r="RQ21">
        <f>IFERROR(__xludf.DUMMYFUNCTION("""COMPUTED_VALUE"""),1.0)</f>
        <v>1</v>
      </c>
      <c r="RR21">
        <f>IFERROR(__xludf.DUMMYFUNCTION("""COMPUTED_VALUE"""),1.0)</f>
        <v>1</v>
      </c>
      <c r="RS21">
        <f>IFERROR(__xludf.DUMMYFUNCTION("""COMPUTED_VALUE"""),1.0)</f>
        <v>1</v>
      </c>
      <c r="RT21">
        <f>IFERROR(__xludf.DUMMYFUNCTION("""COMPUTED_VALUE"""),1.0)</f>
        <v>1</v>
      </c>
      <c r="RU21">
        <f>IFERROR(__xludf.DUMMYFUNCTION("""COMPUTED_VALUE"""),1.0)</f>
        <v>1</v>
      </c>
      <c r="RV21">
        <f>IFERROR(__xludf.DUMMYFUNCTION("""COMPUTED_VALUE"""),1.0)</f>
        <v>1</v>
      </c>
      <c r="RW21">
        <f>IFERROR(__xludf.DUMMYFUNCTION("""COMPUTED_VALUE"""),1.0)</f>
        <v>1</v>
      </c>
      <c r="RX21">
        <f>IFERROR(__xludf.DUMMYFUNCTION("""COMPUTED_VALUE"""),1.0)</f>
        <v>1</v>
      </c>
      <c r="RY21">
        <f>IFERROR(__xludf.DUMMYFUNCTION("""COMPUTED_VALUE"""),1.0)</f>
        <v>1</v>
      </c>
      <c r="RZ21">
        <f>IFERROR(__xludf.DUMMYFUNCTION("""COMPUTED_VALUE"""),1.0)</f>
        <v>1</v>
      </c>
      <c r="SA21">
        <f>IFERROR(__xludf.DUMMYFUNCTION("""COMPUTED_VALUE"""),1.0)</f>
        <v>1</v>
      </c>
      <c r="SB21">
        <f>IFERROR(__xludf.DUMMYFUNCTION("""COMPUTED_VALUE"""),1.0)</f>
        <v>1</v>
      </c>
      <c r="SC21">
        <f>IFERROR(__xludf.DUMMYFUNCTION("""COMPUTED_VALUE"""),1.0)</f>
        <v>1</v>
      </c>
      <c r="SD21">
        <f>IFERROR(__xludf.DUMMYFUNCTION("""COMPUTED_VALUE"""),1.0)</f>
        <v>1</v>
      </c>
      <c r="SE21">
        <f>IFERROR(__xludf.DUMMYFUNCTION("""COMPUTED_VALUE"""),0.0)</f>
        <v>0</v>
      </c>
      <c r="SF21">
        <f>IFERROR(__xludf.DUMMYFUNCTION("""COMPUTED_VALUE"""),0.0)</f>
        <v>0</v>
      </c>
      <c r="SG21">
        <f>IFERROR(__xludf.DUMMYFUNCTION("""COMPUTED_VALUE"""),0.0)</f>
        <v>0</v>
      </c>
      <c r="SH21">
        <f>IFERROR(__xludf.DUMMYFUNCTION("""COMPUTED_VALUE"""),0.0)</f>
        <v>0</v>
      </c>
      <c r="SI21">
        <f>IFERROR(__xludf.DUMMYFUNCTION("""COMPUTED_VALUE"""),0.0)</f>
        <v>0</v>
      </c>
      <c r="SJ21">
        <f>IFERROR(__xludf.DUMMYFUNCTION("""COMPUTED_VALUE"""),0.0)</f>
        <v>0</v>
      </c>
      <c r="SK21">
        <f>IFERROR(__xludf.DUMMYFUNCTION("""COMPUTED_VALUE"""),0.0)</f>
        <v>0</v>
      </c>
      <c r="SL21">
        <f>IFERROR(__xludf.DUMMYFUNCTION("""COMPUTED_VALUE"""),1.0)</f>
        <v>1</v>
      </c>
      <c r="SM21">
        <f>IFERROR(__xludf.DUMMYFUNCTION("""COMPUTED_VALUE"""),1.0)</f>
        <v>1</v>
      </c>
      <c r="SN21">
        <f>IFERROR(__xludf.DUMMYFUNCTION("""COMPUTED_VALUE"""),0.0)</f>
        <v>0</v>
      </c>
      <c r="SO21">
        <f>IFERROR(__xludf.DUMMYFUNCTION("""COMPUTED_VALUE"""),0.0)</f>
        <v>0</v>
      </c>
      <c r="SP21">
        <f>IFERROR(__xludf.DUMMYFUNCTION("""COMPUTED_VALUE"""),0.0)</f>
        <v>0</v>
      </c>
      <c r="SQ21">
        <f>IFERROR(__xludf.DUMMYFUNCTION("""COMPUTED_VALUE"""),0.0)</f>
        <v>0</v>
      </c>
      <c r="SR21">
        <f>IFERROR(__xludf.DUMMYFUNCTION("""COMPUTED_VALUE"""),0.0)</f>
        <v>0</v>
      </c>
      <c r="SS21">
        <f>IFERROR(__xludf.DUMMYFUNCTION("""COMPUTED_VALUE"""),0.0)</f>
        <v>0</v>
      </c>
      <c r="ST21">
        <f>IFERROR(__xludf.DUMMYFUNCTION("""COMPUTED_VALUE"""),0.0)</f>
        <v>0</v>
      </c>
      <c r="SU21">
        <f>IFERROR(__xludf.DUMMYFUNCTION("""COMPUTED_VALUE"""),0.0)</f>
        <v>0</v>
      </c>
      <c r="SV21">
        <f>IFERROR(__xludf.DUMMYFUNCTION("""COMPUTED_VALUE"""),0.0)</f>
        <v>0</v>
      </c>
      <c r="SW21">
        <f>IFERROR(__xludf.DUMMYFUNCTION("""COMPUTED_VALUE"""),0.0)</f>
        <v>0</v>
      </c>
      <c r="SX21">
        <f>IFERROR(__xludf.DUMMYFUNCTION("""COMPUTED_VALUE"""),0.0)</f>
        <v>0</v>
      </c>
      <c r="SY21">
        <f>IFERROR(__xludf.DUMMYFUNCTION("""COMPUTED_VALUE"""),0.0)</f>
        <v>0</v>
      </c>
      <c r="SZ21">
        <f>IFERROR(__xludf.DUMMYFUNCTION("""COMPUTED_VALUE"""),0.0)</f>
        <v>0</v>
      </c>
      <c r="TA21">
        <f>IFERROR(__xludf.DUMMYFUNCTION("""COMPUTED_VALUE"""),0.0)</f>
        <v>0</v>
      </c>
      <c r="TB21">
        <f>IFERROR(__xludf.DUMMYFUNCTION("""COMPUTED_VALUE"""),0.0)</f>
        <v>0</v>
      </c>
      <c r="TC21">
        <f>IFERROR(__xludf.DUMMYFUNCTION("""COMPUTED_VALUE"""),0.0)</f>
        <v>0</v>
      </c>
    </row>
    <row r="22">
      <c r="A22">
        <f>IFERROR(__xludf.DUMMYFUNCTION("""COMPUTED_VALUE"""),21.0)</f>
        <v>21</v>
      </c>
      <c r="B22" t="str">
        <f>IFERROR(__xludf.DUMMYFUNCTION("""COMPUTED_VALUE"""),"Novak2000")</f>
        <v>Novak2000</v>
      </c>
      <c r="C22" t="str">
        <f>IFERROR(__xludf.DUMMYFUNCTION("""COMPUTED_VALUE"""),"Novak")</f>
        <v>Novak</v>
      </c>
      <c r="D22" t="str">
        <f>IFERROR(__xludf.DUMMYFUNCTION("""COMPUTED_VALUE"""),"Živanić")</f>
        <v>Živanić</v>
      </c>
      <c r="E22">
        <f>IFERROR(__xludf.DUMMYFUNCTION("""COMPUTED_VALUE"""),127.0)</f>
        <v>127</v>
      </c>
      <c r="F22" t="str">
        <f>IFERROR(__xludf.DUMMYFUNCTION("""COMPUTED_VALUE"""),"ODOBREN")</f>
        <v>ODOBREN</v>
      </c>
      <c r="G22" t="str">
        <f>IFERROR(__xludf.DUMMYFUNCTION("""COMPUTED_VALUE"""),"Savski venac")</f>
        <v>Savski venac</v>
      </c>
      <c r="H22" t="str">
        <f>IFERROR(__xludf.DUMMYFUNCTION("""COMPUTED_VALUE"""),"Gimnazija Sveti Sava")</f>
        <v>Gimnazija Sveti Sava</v>
      </c>
      <c r="I22" t="str">
        <f>IFERROR(__xludf.DUMMYFUNCTION("""COMPUTED_VALUE"""),"IV")</f>
        <v>IV</v>
      </c>
      <c r="J22" t="str">
        <f>IFERROR(__xludf.DUMMYFUNCTION("""COMPUTED_VALUE"""),"B")</f>
        <v>B</v>
      </c>
      <c r="L22" t="str">
        <f>IFERROR(__xludf.DUMMYFUNCTION("""COMPUTED_VALUE"""),"x")</f>
        <v>x</v>
      </c>
      <c r="M22">
        <f>IFERROR(__xludf.DUMMYFUNCTION("""COMPUTED_VALUE"""),21.0)</f>
        <v>21</v>
      </c>
      <c r="N22">
        <f>IFERROR(__xludf.DUMMYFUNCTION("""COMPUTED_VALUE"""),25.0)</f>
        <v>25</v>
      </c>
      <c r="O22" t="str">
        <f>IFERROR(__xludf.DUMMYFUNCTION("""COMPUTED_VALUE"""),"-")</f>
        <v>-</v>
      </c>
      <c r="P22" t="str">
        <f>IFERROR(__xludf.DUMMYFUNCTION("""COMPUTED_VALUE"""),"x")</f>
        <v>x</v>
      </c>
      <c r="Q22">
        <f>IFERROR(__xludf.DUMMYFUNCTION("""COMPUTED_VALUE"""),60.0)</f>
        <v>60</v>
      </c>
      <c r="R22">
        <f>IFERROR(__xludf.DUMMYFUNCTION("""COMPUTED_VALUE"""),0.0)</f>
        <v>0</v>
      </c>
      <c r="S22">
        <f>IFERROR(__xludf.DUMMYFUNCTION("""COMPUTED_VALUE"""),21.0)</f>
        <v>21</v>
      </c>
      <c r="T22" t="str">
        <f>IFERROR(__xludf.DUMMYFUNCTION("""COMPUTED_VALUE"""),"x")</f>
        <v>x</v>
      </c>
      <c r="U22" t="str">
        <f>IFERROR(__xludf.DUMMYFUNCTION("""COMPUTED_VALUE"""),"x")</f>
        <v>x</v>
      </c>
      <c r="V22" t="str">
        <f>IFERROR(__xludf.DUMMYFUNCTION("""COMPUTED_VALUE"""),"OK")</f>
        <v>OK</v>
      </c>
      <c r="W22" t="str">
        <f>IFERROR(__xludf.DUMMYFUNCTION("""COMPUTED_VALUE"""),"OK")</f>
        <v>OK</v>
      </c>
      <c r="X22" t="str">
        <f>IFERROR(__xludf.DUMMYFUNCTION("""COMPUTED_VALUE"""),"TLE")</f>
        <v>TLE</v>
      </c>
      <c r="Y22" t="str">
        <f>IFERROR(__xludf.DUMMYFUNCTION("""COMPUTED_VALUE"""),"TLE")</f>
        <v>TLE</v>
      </c>
      <c r="Z22" t="str">
        <f>IFERROR(__xludf.DUMMYFUNCTION("""COMPUTED_VALUE"""),"TLE")</f>
        <v>TLE</v>
      </c>
      <c r="AA22" t="str">
        <f>IFERROR(__xludf.DUMMYFUNCTION("""COMPUTED_VALUE"""),"WA")</f>
        <v>WA</v>
      </c>
      <c r="AB22" t="str">
        <f>IFERROR(__xludf.DUMMYFUNCTION("""COMPUTED_VALUE"""),"WA")</f>
        <v>WA</v>
      </c>
      <c r="AC22" t="str">
        <f>IFERROR(__xludf.DUMMYFUNCTION("""COMPUTED_VALUE"""),"WA")</f>
        <v>WA</v>
      </c>
      <c r="AD22" t="str">
        <f>IFERROR(__xludf.DUMMYFUNCTION("""COMPUTED_VALUE"""),"WA")</f>
        <v>WA</v>
      </c>
      <c r="AE22" t="str">
        <f>IFERROR(__xludf.DUMMYFUNCTION("""COMPUTED_VALUE"""),"WA")</f>
        <v>WA</v>
      </c>
      <c r="AF22" t="str">
        <f>IFERROR(__xludf.DUMMYFUNCTION("""COMPUTED_VALUE"""),"OK")</f>
        <v>OK</v>
      </c>
      <c r="AG22" t="str">
        <f>IFERROR(__xludf.DUMMYFUNCTION("""COMPUTED_VALUE"""),"OK")</f>
        <v>OK</v>
      </c>
      <c r="AH22" t="str">
        <f>IFERROR(__xludf.DUMMYFUNCTION("""COMPUTED_VALUE"""),"OK")</f>
        <v>OK</v>
      </c>
      <c r="AI22" t="str">
        <f>IFERROR(__xludf.DUMMYFUNCTION("""COMPUTED_VALUE"""),"OK")</f>
        <v>OK</v>
      </c>
      <c r="AJ22" t="str">
        <f>IFERROR(__xludf.DUMMYFUNCTION("""COMPUTED_VALUE"""),"OK")</f>
        <v>OK</v>
      </c>
      <c r="AK22" t="str">
        <f>IFERROR(__xludf.DUMMYFUNCTION("""COMPUTED_VALUE"""),"WA")</f>
        <v>WA</v>
      </c>
      <c r="AL22" t="str">
        <f>IFERROR(__xludf.DUMMYFUNCTION("""COMPUTED_VALUE"""),"WA")</f>
        <v>WA</v>
      </c>
      <c r="AM22" t="str">
        <f>IFERROR(__xludf.DUMMYFUNCTION("""COMPUTED_VALUE"""),"WA")</f>
        <v>WA</v>
      </c>
      <c r="AN22" t="str">
        <f>IFERROR(__xludf.DUMMYFUNCTION("""COMPUTED_VALUE"""),"WA")</f>
        <v>WA</v>
      </c>
      <c r="AO22" t="str">
        <f>IFERROR(__xludf.DUMMYFUNCTION("""COMPUTED_VALUE"""),"WA")</f>
        <v>WA</v>
      </c>
      <c r="AP22" t="str">
        <f>IFERROR(__xludf.DUMMYFUNCTION("""COMPUTED_VALUE"""),"x")</f>
        <v>x</v>
      </c>
      <c r="AQ22" t="str">
        <f>IFERROR(__xludf.DUMMYFUNCTION("""COMPUTED_VALUE"""),"OK")</f>
        <v>OK</v>
      </c>
      <c r="AR22" t="str">
        <f>IFERROR(__xludf.DUMMYFUNCTION("""COMPUTED_VALUE"""),"OK")</f>
        <v>OK</v>
      </c>
      <c r="AS22" t="str">
        <f>IFERROR(__xludf.DUMMYFUNCTION("""COMPUTED_VALUE"""),"OK")</f>
        <v>OK</v>
      </c>
      <c r="AT22" t="str">
        <f>IFERROR(__xludf.DUMMYFUNCTION("""COMPUTED_VALUE"""),"OK")</f>
        <v>OK</v>
      </c>
      <c r="AU22" t="str">
        <f>IFERROR(__xludf.DUMMYFUNCTION("""COMPUTED_VALUE"""),"OK")</f>
        <v>OK</v>
      </c>
      <c r="AV22" t="str">
        <f>IFERROR(__xludf.DUMMYFUNCTION("""COMPUTED_VALUE"""),"OK")</f>
        <v>OK</v>
      </c>
      <c r="AW22" t="str">
        <f>IFERROR(__xludf.DUMMYFUNCTION("""COMPUTED_VALUE"""),"OK")</f>
        <v>OK</v>
      </c>
      <c r="AX22" t="str">
        <f>IFERROR(__xludf.DUMMYFUNCTION("""COMPUTED_VALUE"""),"OK")</f>
        <v>OK</v>
      </c>
      <c r="AY22" t="str">
        <f>IFERROR(__xludf.DUMMYFUNCTION("""COMPUTED_VALUE"""),"OK")</f>
        <v>OK</v>
      </c>
      <c r="AZ22" t="str">
        <f>IFERROR(__xludf.DUMMYFUNCTION("""COMPUTED_VALUE"""),"OK")</f>
        <v>OK</v>
      </c>
      <c r="BA22" t="str">
        <f>IFERROR(__xludf.DUMMYFUNCTION("""COMPUTED_VALUE"""),"OK")</f>
        <v>OK</v>
      </c>
      <c r="BB22" t="str">
        <f>IFERROR(__xludf.DUMMYFUNCTION("""COMPUTED_VALUE"""),"OK")</f>
        <v>OK</v>
      </c>
      <c r="BC22" t="str">
        <f>IFERROR(__xludf.DUMMYFUNCTION("""COMPUTED_VALUE"""),"OK")</f>
        <v>OK</v>
      </c>
      <c r="BD22" t="str">
        <f>IFERROR(__xludf.DUMMYFUNCTION("""COMPUTED_VALUE"""),"WA")</f>
        <v>WA</v>
      </c>
      <c r="BE22" t="str">
        <f>IFERROR(__xludf.DUMMYFUNCTION("""COMPUTED_VALUE"""),"WA")</f>
        <v>WA</v>
      </c>
      <c r="BF22" t="str">
        <f>IFERROR(__xludf.DUMMYFUNCTION("""COMPUTED_VALUE"""),"WA")</f>
        <v>WA</v>
      </c>
      <c r="BG22" t="str">
        <f>IFERROR(__xludf.DUMMYFUNCTION("""COMPUTED_VALUE"""),"WA")</f>
        <v>WA</v>
      </c>
      <c r="BH22" t="str">
        <f>IFERROR(__xludf.DUMMYFUNCTION("""COMPUTED_VALUE"""),"WA")</f>
        <v>WA</v>
      </c>
      <c r="BI22" t="str">
        <f>IFERROR(__xludf.DUMMYFUNCTION("""COMPUTED_VALUE"""),"WA")</f>
        <v>WA</v>
      </c>
      <c r="BJ22" t="str">
        <f>IFERROR(__xludf.DUMMYFUNCTION("""COMPUTED_VALUE"""),"WA")</f>
        <v>WA</v>
      </c>
      <c r="BK22" t="str">
        <f>IFERROR(__xludf.DUMMYFUNCTION("""COMPUTED_VALUE"""),"WA")</f>
        <v>WA</v>
      </c>
      <c r="BL22" t="str">
        <f>IFERROR(__xludf.DUMMYFUNCTION("""COMPUTED_VALUE"""),"WA")</f>
        <v>WA</v>
      </c>
      <c r="BM22" t="str">
        <f>IFERROR(__xludf.DUMMYFUNCTION("""COMPUTED_VALUE"""),"WA")</f>
        <v>WA</v>
      </c>
      <c r="BN22" t="str">
        <f>IFERROR(__xludf.DUMMYFUNCTION("""COMPUTED_VALUE"""),"WA")</f>
        <v>WA</v>
      </c>
      <c r="BO22" t="str">
        <f>IFERROR(__xludf.DUMMYFUNCTION("""COMPUTED_VALUE"""),"WA")</f>
        <v>WA</v>
      </c>
      <c r="BP22" t="str">
        <f>IFERROR(__xludf.DUMMYFUNCTION("""COMPUTED_VALUE"""),"RTE")</f>
        <v>RTE</v>
      </c>
      <c r="BQ22" t="str">
        <f>IFERROR(__xludf.DUMMYFUNCTION("""COMPUTED_VALUE"""),"RTE")</f>
        <v>RTE</v>
      </c>
      <c r="BR22" t="str">
        <f>IFERROR(__xludf.DUMMYFUNCTION("""COMPUTED_VALUE"""),"RTE")</f>
        <v>RTE</v>
      </c>
      <c r="BS22" t="str">
        <f>IFERROR(__xludf.DUMMYFUNCTION("""COMPUTED_VALUE"""),"RTE")</f>
        <v>RTE</v>
      </c>
      <c r="BT22" t="str">
        <f>IFERROR(__xludf.DUMMYFUNCTION("""COMPUTED_VALUE"""),"RTE")</f>
        <v>RTE</v>
      </c>
      <c r="BU22" t="str">
        <f>IFERROR(__xludf.DUMMYFUNCTION("""COMPUTED_VALUE"""),"RTE")</f>
        <v>RTE</v>
      </c>
      <c r="BV22" t="str">
        <f>IFERROR(__xludf.DUMMYFUNCTION("""COMPUTED_VALUE"""),"RTE")</f>
        <v>RTE</v>
      </c>
      <c r="BW22" t="str">
        <f>IFERROR(__xludf.DUMMYFUNCTION("""COMPUTED_VALUE"""),"RTE")</f>
        <v>RTE</v>
      </c>
      <c r="BX22" t="str">
        <f>IFERROR(__xludf.DUMMYFUNCTION("""COMPUTED_VALUE"""),"RTE")</f>
        <v>RTE</v>
      </c>
      <c r="BY22" t="str">
        <f>IFERROR(__xludf.DUMMYFUNCTION("""COMPUTED_VALUE"""),"RTE")</f>
        <v>RTE</v>
      </c>
      <c r="BZ22" t="str">
        <f>IFERROR(__xludf.DUMMYFUNCTION("""COMPUTED_VALUE"""),"RTE")</f>
        <v>RTE</v>
      </c>
      <c r="CA22" t="str">
        <f>IFERROR(__xludf.DUMMYFUNCTION("""COMPUTED_VALUE"""),"RTE")</f>
        <v>RTE</v>
      </c>
      <c r="CB22" t="str">
        <f>IFERROR(__xludf.DUMMYFUNCTION("""COMPUTED_VALUE"""),"RTE")</f>
        <v>RTE</v>
      </c>
      <c r="CC22" t="str">
        <f>IFERROR(__xludf.DUMMYFUNCTION("""COMPUTED_VALUE"""),"RTE")</f>
        <v>RTE</v>
      </c>
      <c r="CD22" t="str">
        <f>IFERROR(__xludf.DUMMYFUNCTION("""COMPUTED_VALUE"""),"RTE")</f>
        <v>RTE</v>
      </c>
      <c r="CE22" t="str">
        <f>IFERROR(__xludf.DUMMYFUNCTION("""COMPUTED_VALUE"""),"RTE")</f>
        <v>RTE</v>
      </c>
      <c r="CF22" t="str">
        <f>IFERROR(__xludf.DUMMYFUNCTION("""COMPUTED_VALUE"""),"RTE")</f>
        <v>RTE</v>
      </c>
      <c r="CG22" t="str">
        <f>IFERROR(__xludf.DUMMYFUNCTION("""COMPUTED_VALUE"""),"RTE")</f>
        <v>RTE</v>
      </c>
      <c r="CH22" t="str">
        <f>IFERROR(__xludf.DUMMYFUNCTION("""COMPUTED_VALUE"""),"RTE")</f>
        <v>RTE</v>
      </c>
      <c r="CI22" t="str">
        <f>IFERROR(__xludf.DUMMYFUNCTION("""COMPUTED_VALUE"""),"RTE")</f>
        <v>RTE</v>
      </c>
      <c r="CJ22" t="str">
        <f>IFERROR(__xludf.DUMMYFUNCTION("""COMPUTED_VALUE"""),"RTE")</f>
        <v>RTE</v>
      </c>
      <c r="CK22" t="str">
        <f>IFERROR(__xludf.DUMMYFUNCTION("""COMPUTED_VALUE"""),"RTE")</f>
        <v>RTE</v>
      </c>
      <c r="CL22" t="str">
        <f>IFERROR(__xludf.DUMMYFUNCTION("""COMPUTED_VALUE"""),"RTE")</f>
        <v>RTE</v>
      </c>
      <c r="CM22" t="str">
        <f>IFERROR(__xludf.DUMMYFUNCTION("""COMPUTED_VALUE"""),"RTE")</f>
        <v>RTE</v>
      </c>
      <c r="CN22" t="str">
        <f>IFERROR(__xludf.DUMMYFUNCTION("""COMPUTED_VALUE"""),"RTE")</f>
        <v>RTE</v>
      </c>
      <c r="CO22" t="str">
        <f>IFERROR(__xludf.DUMMYFUNCTION("""COMPUTED_VALUE"""),"RTE")</f>
        <v>RTE</v>
      </c>
      <c r="CP22" t="str">
        <f>IFERROR(__xludf.DUMMYFUNCTION("""COMPUTED_VALUE"""),"RTE")</f>
        <v>RTE</v>
      </c>
      <c r="CQ22" t="str">
        <f>IFERROR(__xludf.DUMMYFUNCTION("""COMPUTED_VALUE"""),"RTE")</f>
        <v>RTE</v>
      </c>
      <c r="CR22" t="str">
        <f>IFERROR(__xludf.DUMMYFUNCTION("""COMPUTED_VALUE"""),"RTE")</f>
        <v>RTE</v>
      </c>
      <c r="CS22" t="str">
        <f>IFERROR(__xludf.DUMMYFUNCTION("""COMPUTED_VALUE"""),"RTE")</f>
        <v>RTE</v>
      </c>
      <c r="CT22" t="str">
        <f>IFERROR(__xludf.DUMMYFUNCTION("""COMPUTED_VALUE"""),"RTE")</f>
        <v>RTE</v>
      </c>
      <c r="CU22" t="str">
        <f>IFERROR(__xludf.DUMMYFUNCTION("""COMPUTED_VALUE"""),"RTE")</f>
        <v>RTE</v>
      </c>
      <c r="CV22" t="str">
        <f>IFERROR(__xludf.DUMMYFUNCTION("""COMPUTED_VALUE"""),"RTE")</f>
        <v>RTE</v>
      </c>
      <c r="CW22" t="str">
        <f>IFERROR(__xludf.DUMMYFUNCTION("""COMPUTED_VALUE"""),"RTE")</f>
        <v>RTE</v>
      </c>
      <c r="CX22" t="str">
        <f>IFERROR(__xludf.DUMMYFUNCTION("""COMPUTED_VALUE"""),"RTE")</f>
        <v>RTE</v>
      </c>
      <c r="CY22" t="str">
        <f>IFERROR(__xludf.DUMMYFUNCTION("""COMPUTED_VALUE"""),"RTE")</f>
        <v>RTE</v>
      </c>
      <c r="CZ22" t="str">
        <f>IFERROR(__xludf.DUMMYFUNCTION("""COMPUTED_VALUE"""),"x")</f>
        <v>x</v>
      </c>
      <c r="DA22" t="str">
        <f>IFERROR(__xludf.DUMMYFUNCTION("""COMPUTED_VALUE"""),"-")</f>
        <v>-</v>
      </c>
      <c r="DB22" t="str">
        <f>IFERROR(__xludf.DUMMYFUNCTION("""COMPUTED_VALUE"""),"-")</f>
        <v>-</v>
      </c>
      <c r="DC22" t="str">
        <f>IFERROR(__xludf.DUMMYFUNCTION("""COMPUTED_VALUE"""),"-")</f>
        <v>-</v>
      </c>
      <c r="DD22" t="str">
        <f>IFERROR(__xludf.DUMMYFUNCTION("""COMPUTED_VALUE"""),"-")</f>
        <v>-</v>
      </c>
      <c r="DE22" t="str">
        <f>IFERROR(__xludf.DUMMYFUNCTION("""COMPUTED_VALUE"""),"-")</f>
        <v>-</v>
      </c>
      <c r="DF22" t="str">
        <f>IFERROR(__xludf.DUMMYFUNCTION("""COMPUTED_VALUE"""),"-")</f>
        <v>-</v>
      </c>
      <c r="DG22" t="str">
        <f>IFERROR(__xludf.DUMMYFUNCTION("""COMPUTED_VALUE"""),"-")</f>
        <v>-</v>
      </c>
      <c r="DH22" t="str">
        <f>IFERROR(__xludf.DUMMYFUNCTION("""COMPUTED_VALUE"""),"-")</f>
        <v>-</v>
      </c>
      <c r="DI22" t="str">
        <f>IFERROR(__xludf.DUMMYFUNCTION("""COMPUTED_VALUE"""),"-")</f>
        <v>-</v>
      </c>
      <c r="DJ22" t="str">
        <f>IFERROR(__xludf.DUMMYFUNCTION("""COMPUTED_VALUE"""),"-")</f>
        <v>-</v>
      </c>
      <c r="DK22" t="str">
        <f>IFERROR(__xludf.DUMMYFUNCTION("""COMPUTED_VALUE"""),"-")</f>
        <v>-</v>
      </c>
      <c r="DL22" t="str">
        <f>IFERROR(__xludf.DUMMYFUNCTION("""COMPUTED_VALUE"""),"-")</f>
        <v>-</v>
      </c>
      <c r="DM22" t="str">
        <f>IFERROR(__xludf.DUMMYFUNCTION("""COMPUTED_VALUE"""),"-")</f>
        <v>-</v>
      </c>
      <c r="DN22" t="str">
        <f>IFERROR(__xludf.DUMMYFUNCTION("""COMPUTED_VALUE"""),"-")</f>
        <v>-</v>
      </c>
      <c r="DO22" t="str">
        <f>IFERROR(__xludf.DUMMYFUNCTION("""COMPUTED_VALUE"""),"-")</f>
        <v>-</v>
      </c>
      <c r="DP22" t="str">
        <f>IFERROR(__xludf.DUMMYFUNCTION("""COMPUTED_VALUE"""),"-")</f>
        <v>-</v>
      </c>
      <c r="DQ22" t="str">
        <f>IFERROR(__xludf.DUMMYFUNCTION("""COMPUTED_VALUE"""),"-")</f>
        <v>-</v>
      </c>
      <c r="DR22" t="str">
        <f>IFERROR(__xludf.DUMMYFUNCTION("""COMPUTED_VALUE"""),"-")</f>
        <v>-</v>
      </c>
      <c r="DS22" t="str">
        <f>IFERROR(__xludf.DUMMYFUNCTION("""COMPUTED_VALUE"""),"-")</f>
        <v>-</v>
      </c>
      <c r="DT22" t="str">
        <f>IFERROR(__xludf.DUMMYFUNCTION("""COMPUTED_VALUE"""),"-")</f>
        <v>-</v>
      </c>
      <c r="DU22" t="str">
        <f>IFERROR(__xludf.DUMMYFUNCTION("""COMPUTED_VALUE"""),"-")</f>
        <v>-</v>
      </c>
      <c r="DV22" t="str">
        <f>IFERROR(__xludf.DUMMYFUNCTION("""COMPUTED_VALUE"""),"-")</f>
        <v>-</v>
      </c>
      <c r="DW22" t="str">
        <f>IFERROR(__xludf.DUMMYFUNCTION("""COMPUTED_VALUE"""),"-")</f>
        <v>-</v>
      </c>
      <c r="DX22" t="str">
        <f>IFERROR(__xludf.DUMMYFUNCTION("""COMPUTED_VALUE"""),"-")</f>
        <v>-</v>
      </c>
      <c r="DY22" t="str">
        <f>IFERROR(__xludf.DUMMYFUNCTION("""COMPUTED_VALUE"""),"-")</f>
        <v>-</v>
      </c>
      <c r="DZ22" t="str">
        <f>IFERROR(__xludf.DUMMYFUNCTION("""COMPUTED_VALUE"""),"-")</f>
        <v>-</v>
      </c>
      <c r="EA22" t="str">
        <f>IFERROR(__xludf.DUMMYFUNCTION("""COMPUTED_VALUE"""),"-")</f>
        <v>-</v>
      </c>
      <c r="EB22" t="str">
        <f>IFERROR(__xludf.DUMMYFUNCTION("""COMPUTED_VALUE"""),"-")</f>
        <v>-</v>
      </c>
      <c r="EC22" t="str">
        <f>IFERROR(__xludf.DUMMYFUNCTION("""COMPUTED_VALUE"""),"-")</f>
        <v>-</v>
      </c>
      <c r="ED22" t="str">
        <f>IFERROR(__xludf.DUMMYFUNCTION("""COMPUTED_VALUE"""),"-")</f>
        <v>-</v>
      </c>
      <c r="EE22" t="str">
        <f>IFERROR(__xludf.DUMMYFUNCTION("""COMPUTED_VALUE"""),"-")</f>
        <v>-</v>
      </c>
      <c r="EF22" t="str">
        <f>IFERROR(__xludf.DUMMYFUNCTION("""COMPUTED_VALUE"""),"-")</f>
        <v>-</v>
      </c>
      <c r="EG22" t="str">
        <f>IFERROR(__xludf.DUMMYFUNCTION("""COMPUTED_VALUE"""),"-")</f>
        <v>-</v>
      </c>
      <c r="EH22" t="str">
        <f>IFERROR(__xludf.DUMMYFUNCTION("""COMPUTED_VALUE"""),"-")</f>
        <v>-</v>
      </c>
      <c r="EI22" t="str">
        <f>IFERROR(__xludf.DUMMYFUNCTION("""COMPUTED_VALUE"""),"-")</f>
        <v>-</v>
      </c>
      <c r="EJ22" t="str">
        <f>IFERROR(__xludf.DUMMYFUNCTION("""COMPUTED_VALUE"""),"-")</f>
        <v>-</v>
      </c>
      <c r="EK22" t="str">
        <f>IFERROR(__xludf.DUMMYFUNCTION("""COMPUTED_VALUE"""),"-")</f>
        <v>-</v>
      </c>
      <c r="EL22" t="str">
        <f>IFERROR(__xludf.DUMMYFUNCTION("""COMPUTED_VALUE"""),"-")</f>
        <v>-</v>
      </c>
      <c r="EM22" t="str">
        <f>IFERROR(__xludf.DUMMYFUNCTION("""COMPUTED_VALUE"""),"-")</f>
        <v>-</v>
      </c>
      <c r="EN22" t="str">
        <f>IFERROR(__xludf.DUMMYFUNCTION("""COMPUTED_VALUE"""),"-")</f>
        <v>-</v>
      </c>
      <c r="EO22" t="str">
        <f>IFERROR(__xludf.DUMMYFUNCTION("""COMPUTED_VALUE"""),"-")</f>
        <v>-</v>
      </c>
      <c r="EP22" t="str">
        <f>IFERROR(__xludf.DUMMYFUNCTION("""COMPUTED_VALUE"""),"-")</f>
        <v>-</v>
      </c>
      <c r="EQ22" t="str">
        <f>IFERROR(__xludf.DUMMYFUNCTION("""COMPUTED_VALUE"""),"-")</f>
        <v>-</v>
      </c>
      <c r="ER22" t="str">
        <f>IFERROR(__xludf.DUMMYFUNCTION("""COMPUTED_VALUE"""),"-")</f>
        <v>-</v>
      </c>
      <c r="ES22" t="str">
        <f>IFERROR(__xludf.DUMMYFUNCTION("""COMPUTED_VALUE"""),"-")</f>
        <v>-</v>
      </c>
      <c r="ET22" t="str">
        <f>IFERROR(__xludf.DUMMYFUNCTION("""COMPUTED_VALUE"""),"-")</f>
        <v>-</v>
      </c>
      <c r="EU22" t="str">
        <f>IFERROR(__xludf.DUMMYFUNCTION("""COMPUTED_VALUE"""),"-")</f>
        <v>-</v>
      </c>
      <c r="EV22" t="str">
        <f>IFERROR(__xludf.DUMMYFUNCTION("""COMPUTED_VALUE"""),"-")</f>
        <v>-</v>
      </c>
      <c r="EW22" t="str">
        <f>IFERROR(__xludf.DUMMYFUNCTION("""COMPUTED_VALUE"""),"-")</f>
        <v>-</v>
      </c>
      <c r="EX22" t="str">
        <f>IFERROR(__xludf.DUMMYFUNCTION("""COMPUTED_VALUE"""),"-")</f>
        <v>-</v>
      </c>
      <c r="EY22" t="str">
        <f>IFERROR(__xludf.DUMMYFUNCTION("""COMPUTED_VALUE"""),"-")</f>
        <v>-</v>
      </c>
      <c r="EZ22" t="str">
        <f>IFERROR(__xludf.DUMMYFUNCTION("""COMPUTED_VALUE"""),"-")</f>
        <v>-</v>
      </c>
      <c r="FA22" t="str">
        <f>IFERROR(__xludf.DUMMYFUNCTION("""COMPUTED_VALUE"""),"-")</f>
        <v>-</v>
      </c>
      <c r="FB22" t="str">
        <f>IFERROR(__xludf.DUMMYFUNCTION("""COMPUTED_VALUE"""),"-")</f>
        <v>-</v>
      </c>
      <c r="FC22" t="str">
        <f>IFERROR(__xludf.DUMMYFUNCTION("""COMPUTED_VALUE"""),"-")</f>
        <v>-</v>
      </c>
      <c r="FD22" t="str">
        <f>IFERROR(__xludf.DUMMYFUNCTION("""COMPUTED_VALUE"""),"-")</f>
        <v>-</v>
      </c>
      <c r="FE22" t="str">
        <f>IFERROR(__xludf.DUMMYFUNCTION("""COMPUTED_VALUE"""),"-")</f>
        <v>-</v>
      </c>
      <c r="FF22" t="str">
        <f>IFERROR(__xludf.DUMMYFUNCTION("""COMPUTED_VALUE"""),"-")</f>
        <v>-</v>
      </c>
      <c r="FG22" t="str">
        <f>IFERROR(__xludf.DUMMYFUNCTION("""COMPUTED_VALUE"""),"x")</f>
        <v>x</v>
      </c>
      <c r="FH22" t="str">
        <f>IFERROR(__xludf.DUMMYFUNCTION("""COMPUTED_VALUE"""),"OK")</f>
        <v>OK</v>
      </c>
      <c r="FI22" t="str">
        <f>IFERROR(__xludf.DUMMYFUNCTION("""COMPUTED_VALUE"""),"OK")</f>
        <v>OK</v>
      </c>
      <c r="FJ22" t="str">
        <f>IFERROR(__xludf.DUMMYFUNCTION("""COMPUTED_VALUE"""),"OK")</f>
        <v>OK</v>
      </c>
      <c r="FK22" t="str">
        <f>IFERROR(__xludf.DUMMYFUNCTION("""COMPUTED_VALUE"""),"WA")</f>
        <v>WA</v>
      </c>
      <c r="FL22" t="str">
        <f>IFERROR(__xludf.DUMMYFUNCTION("""COMPUTED_VALUE"""),"x")</f>
        <v>x</v>
      </c>
      <c r="FM22" t="str">
        <f>IFERROR(__xludf.DUMMYFUNCTION("""COMPUTED_VALUE"""),"WA")</f>
        <v>WA</v>
      </c>
      <c r="FN22" t="str">
        <f>IFERROR(__xludf.DUMMYFUNCTION("""COMPUTED_VALUE"""),"OK")</f>
        <v>OK</v>
      </c>
      <c r="FO22" t="str">
        <f>IFERROR(__xludf.DUMMYFUNCTION("""COMPUTED_VALUE"""),"WA")</f>
        <v>WA</v>
      </c>
      <c r="FP22" t="str">
        <f>IFERROR(__xludf.DUMMYFUNCTION("""COMPUTED_VALUE"""),"WA")</f>
        <v>WA</v>
      </c>
      <c r="FQ22" t="str">
        <f>IFERROR(__xludf.DUMMYFUNCTION("""COMPUTED_VALUE"""),"WA")</f>
        <v>WA</v>
      </c>
      <c r="FR22" t="str">
        <f>IFERROR(__xludf.DUMMYFUNCTION("""COMPUTED_VALUE"""),"OK")</f>
        <v>OK</v>
      </c>
      <c r="FS22" t="str">
        <f>IFERROR(__xludf.DUMMYFUNCTION("""COMPUTED_VALUE"""),"OK")</f>
        <v>OK</v>
      </c>
      <c r="FT22" t="str">
        <f>IFERROR(__xludf.DUMMYFUNCTION("""COMPUTED_VALUE"""),"OK")</f>
        <v>OK</v>
      </c>
      <c r="FU22" t="str">
        <f>IFERROR(__xludf.DUMMYFUNCTION("""COMPUTED_VALUE"""),"WA")</f>
        <v>WA</v>
      </c>
      <c r="FV22" t="str">
        <f>IFERROR(__xludf.DUMMYFUNCTION("""COMPUTED_VALUE"""),"WA")</f>
        <v>WA</v>
      </c>
      <c r="FW22" t="str">
        <f>IFERROR(__xludf.DUMMYFUNCTION("""COMPUTED_VALUE"""),"OK")</f>
        <v>OK</v>
      </c>
      <c r="FX22" t="str">
        <f>IFERROR(__xludf.DUMMYFUNCTION("""COMPUTED_VALUE"""),"WA")</f>
        <v>WA</v>
      </c>
      <c r="FY22" t="str">
        <f>IFERROR(__xludf.DUMMYFUNCTION("""COMPUTED_VALUE"""),"WA")</f>
        <v>WA</v>
      </c>
      <c r="FZ22" t="str">
        <f>IFERROR(__xludf.DUMMYFUNCTION("""COMPUTED_VALUE"""),"WA")</f>
        <v>WA</v>
      </c>
      <c r="GA22" t="str">
        <f>IFERROR(__xludf.DUMMYFUNCTION("""COMPUTED_VALUE"""),"OK")</f>
        <v>OK</v>
      </c>
      <c r="GB22" t="str">
        <f>IFERROR(__xludf.DUMMYFUNCTION("""COMPUTED_VALUE"""),"WA")</f>
        <v>WA</v>
      </c>
      <c r="GC22" t="str">
        <f>IFERROR(__xludf.DUMMYFUNCTION("""COMPUTED_VALUE"""),"WA")</f>
        <v>WA</v>
      </c>
      <c r="GD22" t="str">
        <f>IFERROR(__xludf.DUMMYFUNCTION("""COMPUTED_VALUE"""),"WA")</f>
        <v>WA</v>
      </c>
      <c r="GE22" t="str">
        <f>IFERROR(__xludf.DUMMYFUNCTION("""COMPUTED_VALUE"""),"OK")</f>
        <v>OK</v>
      </c>
      <c r="GF22" t="str">
        <f>IFERROR(__xludf.DUMMYFUNCTION("""COMPUTED_VALUE"""),"WA")</f>
        <v>WA</v>
      </c>
      <c r="GG22" t="str">
        <f>IFERROR(__xludf.DUMMYFUNCTION("""COMPUTED_VALUE"""),"WA")</f>
        <v>WA</v>
      </c>
      <c r="GH22" t="str">
        <f>IFERROR(__xludf.DUMMYFUNCTION("""COMPUTED_VALUE"""),"WA")</f>
        <v>WA</v>
      </c>
      <c r="GI22" t="str">
        <f>IFERROR(__xludf.DUMMYFUNCTION("""COMPUTED_VALUE"""),"OK")</f>
        <v>OK</v>
      </c>
      <c r="GJ22" t="str">
        <f>IFERROR(__xludf.DUMMYFUNCTION("""COMPUTED_VALUE"""),"OK")</f>
        <v>OK</v>
      </c>
      <c r="GK22" t="str">
        <f>IFERROR(__xludf.DUMMYFUNCTION("""COMPUTED_VALUE"""),"OK")</f>
        <v>OK</v>
      </c>
      <c r="GL22" t="str">
        <f>IFERROR(__xludf.DUMMYFUNCTION("""COMPUTED_VALUE"""),"WA")</f>
        <v>WA</v>
      </c>
      <c r="GM22" t="str">
        <f>IFERROR(__xludf.DUMMYFUNCTION("""COMPUTED_VALUE"""),"WA")</f>
        <v>WA</v>
      </c>
      <c r="GN22" t="str">
        <f>IFERROR(__xludf.DUMMYFUNCTION("""COMPUTED_VALUE"""),"OK")</f>
        <v>OK</v>
      </c>
      <c r="GO22" t="str">
        <f>IFERROR(__xludf.DUMMYFUNCTION("""COMPUTED_VALUE"""),"WA")</f>
        <v>WA</v>
      </c>
      <c r="GP22" t="str">
        <f>IFERROR(__xludf.DUMMYFUNCTION("""COMPUTED_VALUE"""),"OK")</f>
        <v>OK</v>
      </c>
      <c r="GQ22" t="str">
        <f>IFERROR(__xludf.DUMMYFUNCTION("""COMPUTED_VALUE"""),"WA")</f>
        <v>WA</v>
      </c>
      <c r="GR22" t="str">
        <f>IFERROR(__xludf.DUMMYFUNCTION("""COMPUTED_VALUE"""),"WA")</f>
        <v>WA</v>
      </c>
      <c r="GS22" t="str">
        <f>IFERROR(__xludf.DUMMYFUNCTION("""COMPUTED_VALUE"""),"WA")</f>
        <v>WA</v>
      </c>
      <c r="GT22" t="str">
        <f>IFERROR(__xludf.DUMMYFUNCTION("""COMPUTED_VALUE"""),"OK")</f>
        <v>OK</v>
      </c>
      <c r="GU22" t="str">
        <f>IFERROR(__xludf.DUMMYFUNCTION("""COMPUTED_VALUE"""),"WA")</f>
        <v>WA</v>
      </c>
      <c r="GV22" t="str">
        <f>IFERROR(__xludf.DUMMYFUNCTION("""COMPUTED_VALUE"""),"WA")</f>
        <v>WA</v>
      </c>
      <c r="GW22" t="str">
        <f>IFERROR(__xludf.DUMMYFUNCTION("""COMPUTED_VALUE"""),"OK")</f>
        <v>OK</v>
      </c>
      <c r="GX22" t="str">
        <f>IFERROR(__xludf.DUMMYFUNCTION("""COMPUTED_VALUE"""),"WA")</f>
        <v>WA</v>
      </c>
      <c r="GY22" t="str">
        <f>IFERROR(__xludf.DUMMYFUNCTION("""COMPUTED_VALUE"""),"OK")</f>
        <v>OK</v>
      </c>
      <c r="GZ22" t="str">
        <f>IFERROR(__xludf.DUMMYFUNCTION("""COMPUTED_VALUE"""),"OK")</f>
        <v>OK</v>
      </c>
      <c r="HA22" t="str">
        <f>IFERROR(__xludf.DUMMYFUNCTION("""COMPUTED_VALUE"""),"OK")</f>
        <v>OK</v>
      </c>
      <c r="HB22" t="str">
        <f>IFERROR(__xludf.DUMMYFUNCTION("""COMPUTED_VALUE"""),"WA")</f>
        <v>WA</v>
      </c>
      <c r="HC22" t="str">
        <f>IFERROR(__xludf.DUMMYFUNCTION("""COMPUTED_VALUE"""),"OK")</f>
        <v>OK</v>
      </c>
      <c r="HD22" t="str">
        <f>IFERROR(__xludf.DUMMYFUNCTION("""COMPUTED_VALUE"""),"WA")</f>
        <v>WA</v>
      </c>
      <c r="HE22" t="str">
        <f>IFERROR(__xludf.DUMMYFUNCTION("""COMPUTED_VALUE"""),"WA")</f>
        <v>WA</v>
      </c>
      <c r="HF22" t="str">
        <f>IFERROR(__xludf.DUMMYFUNCTION("""COMPUTED_VALUE"""),"WA")</f>
        <v>WA</v>
      </c>
      <c r="HG22" t="str">
        <f>IFERROR(__xludf.DUMMYFUNCTION("""COMPUTED_VALUE"""),"WA")</f>
        <v>WA</v>
      </c>
      <c r="HH22" t="str">
        <f>IFERROR(__xludf.DUMMYFUNCTION("""COMPUTED_VALUE"""),"WA")</f>
        <v>WA</v>
      </c>
      <c r="HI22" t="str">
        <f>IFERROR(__xludf.DUMMYFUNCTION("""COMPUTED_VALUE"""),"OK")</f>
        <v>OK</v>
      </c>
      <c r="HJ22" t="str">
        <f>IFERROR(__xludf.DUMMYFUNCTION("""COMPUTED_VALUE"""),"WA")</f>
        <v>WA</v>
      </c>
      <c r="HK22" t="str">
        <f>IFERROR(__xludf.DUMMYFUNCTION("""COMPUTED_VALUE"""),"OK")</f>
        <v>OK</v>
      </c>
      <c r="HL22" t="str">
        <f>IFERROR(__xludf.DUMMYFUNCTION("""COMPUTED_VALUE"""),"WA")</f>
        <v>WA</v>
      </c>
      <c r="HM22" t="str">
        <f>IFERROR(__xludf.DUMMYFUNCTION("""COMPUTED_VALUE"""),"WA")</f>
        <v>WA</v>
      </c>
      <c r="HN22" t="str">
        <f>IFERROR(__xludf.DUMMYFUNCTION("""COMPUTED_VALUE"""),"OK")</f>
        <v>OK</v>
      </c>
      <c r="HO22" t="str">
        <f>IFERROR(__xludf.DUMMYFUNCTION("""COMPUTED_VALUE"""),"OK")</f>
        <v>OK</v>
      </c>
      <c r="HP22" t="str">
        <f>IFERROR(__xludf.DUMMYFUNCTION("""COMPUTED_VALUE"""),"WA")</f>
        <v>WA</v>
      </c>
      <c r="HQ22" t="str">
        <f>IFERROR(__xludf.DUMMYFUNCTION("""COMPUTED_VALUE"""),"WA")</f>
        <v>WA</v>
      </c>
      <c r="HR22" t="str">
        <f>IFERROR(__xludf.DUMMYFUNCTION("""COMPUTED_VALUE"""),"x")</f>
        <v>x</v>
      </c>
      <c r="HS22" t="str">
        <f>IFERROR(__xludf.DUMMYFUNCTION("""COMPUTED_VALUE"""),"OK")</f>
        <v>OK</v>
      </c>
      <c r="HT22" t="str">
        <f>IFERROR(__xludf.DUMMYFUNCTION("""COMPUTED_VALUE"""),"OK")</f>
        <v>OK</v>
      </c>
      <c r="HU22" t="str">
        <f>IFERROR(__xludf.DUMMYFUNCTION("""COMPUTED_VALUE"""),"OK")</f>
        <v>OK</v>
      </c>
      <c r="HV22" t="str">
        <f>IFERROR(__xludf.DUMMYFUNCTION("""COMPUTED_VALUE"""),"OK")</f>
        <v>OK</v>
      </c>
      <c r="HW22" t="str">
        <f>IFERROR(__xludf.DUMMYFUNCTION("""COMPUTED_VALUE"""),"OK")</f>
        <v>OK</v>
      </c>
      <c r="HX22" t="str">
        <f>IFERROR(__xludf.DUMMYFUNCTION("""COMPUTED_VALUE"""),"OK")</f>
        <v>OK</v>
      </c>
      <c r="HY22" t="str">
        <f>IFERROR(__xludf.DUMMYFUNCTION("""COMPUTED_VALUE"""),"OK")</f>
        <v>OK</v>
      </c>
      <c r="HZ22" t="str">
        <f>IFERROR(__xludf.DUMMYFUNCTION("""COMPUTED_VALUE"""),"OK")</f>
        <v>OK</v>
      </c>
      <c r="IA22" t="str">
        <f>IFERROR(__xludf.DUMMYFUNCTION("""COMPUTED_VALUE"""),"OK")</f>
        <v>OK</v>
      </c>
      <c r="IB22" t="str">
        <f>IFERROR(__xludf.DUMMYFUNCTION("""COMPUTED_VALUE"""),"TLE")</f>
        <v>TLE</v>
      </c>
      <c r="IC22" t="str">
        <f>IFERROR(__xludf.DUMMYFUNCTION("""COMPUTED_VALUE"""),"TLE")</f>
        <v>TLE</v>
      </c>
      <c r="ID22" t="str">
        <f>IFERROR(__xludf.DUMMYFUNCTION("""COMPUTED_VALUE"""),"TLE")</f>
        <v>TLE</v>
      </c>
      <c r="IE22" t="str">
        <f>IFERROR(__xludf.DUMMYFUNCTION("""COMPUTED_VALUE"""),"TLE")</f>
        <v>TLE</v>
      </c>
      <c r="IF22" t="str">
        <f>IFERROR(__xludf.DUMMYFUNCTION("""COMPUTED_VALUE"""),"TLE")</f>
        <v>TLE</v>
      </c>
      <c r="IG22" t="str">
        <f>IFERROR(__xludf.DUMMYFUNCTION("""COMPUTED_VALUE"""),"TLE")</f>
        <v>TLE</v>
      </c>
      <c r="IH22" t="str">
        <f>IFERROR(__xludf.DUMMYFUNCTION("""COMPUTED_VALUE"""),"TLE")</f>
        <v>TLE</v>
      </c>
      <c r="II22" t="str">
        <f>IFERROR(__xludf.DUMMYFUNCTION("""COMPUTED_VALUE"""),"TLE")</f>
        <v>TLE</v>
      </c>
      <c r="IJ22" t="str">
        <f>IFERROR(__xludf.DUMMYFUNCTION("""COMPUTED_VALUE"""),"TLE")</f>
        <v>TLE</v>
      </c>
      <c r="IK22" t="str">
        <f>IFERROR(__xludf.DUMMYFUNCTION("""COMPUTED_VALUE"""),"TLE")</f>
        <v>TLE</v>
      </c>
      <c r="IL22" t="str">
        <f>IFERROR(__xludf.DUMMYFUNCTION("""COMPUTED_VALUE"""),"TLE")</f>
        <v>TLE</v>
      </c>
      <c r="IM22" t="str">
        <f>IFERROR(__xludf.DUMMYFUNCTION("""COMPUTED_VALUE"""),"TLE")</f>
        <v>TLE</v>
      </c>
      <c r="IN22" t="str">
        <f>IFERROR(__xludf.DUMMYFUNCTION("""COMPUTED_VALUE"""),"TLE")</f>
        <v>TLE</v>
      </c>
      <c r="IO22" t="str">
        <f>IFERROR(__xludf.DUMMYFUNCTION("""COMPUTED_VALUE"""),"TLE")</f>
        <v>TLE</v>
      </c>
      <c r="IP22" t="str">
        <f>IFERROR(__xludf.DUMMYFUNCTION("""COMPUTED_VALUE"""),"TLE")</f>
        <v>TLE</v>
      </c>
      <c r="IQ22" t="str">
        <f>IFERROR(__xludf.DUMMYFUNCTION("""COMPUTED_VALUE"""),"TLE")</f>
        <v>TLE</v>
      </c>
      <c r="IR22" t="str">
        <f>IFERROR(__xludf.DUMMYFUNCTION("""COMPUTED_VALUE"""),"TLE")</f>
        <v>TLE</v>
      </c>
      <c r="IS22" t="str">
        <f>IFERROR(__xludf.DUMMYFUNCTION("""COMPUTED_VALUE"""),"TLE")</f>
        <v>TLE</v>
      </c>
      <c r="IT22" t="str">
        <f>IFERROR(__xludf.DUMMYFUNCTION("""COMPUTED_VALUE"""),"TLE")</f>
        <v>TLE</v>
      </c>
      <c r="IU22" t="str">
        <f>IFERROR(__xludf.DUMMYFUNCTION("""COMPUTED_VALUE"""),"TLE")</f>
        <v>TLE</v>
      </c>
      <c r="IV22" t="str">
        <f>IFERROR(__xludf.DUMMYFUNCTION("""COMPUTED_VALUE"""),"TLE")</f>
        <v>TLE</v>
      </c>
      <c r="IW22" t="str">
        <f>IFERROR(__xludf.DUMMYFUNCTION("""COMPUTED_VALUE"""),"TLE")</f>
        <v>TLE</v>
      </c>
      <c r="IX22" t="str">
        <f>IFERROR(__xludf.DUMMYFUNCTION("""COMPUTED_VALUE"""),"TLE")</f>
        <v>TLE</v>
      </c>
      <c r="IY22" t="str">
        <f>IFERROR(__xludf.DUMMYFUNCTION("""COMPUTED_VALUE"""),"TLE")</f>
        <v>TLE</v>
      </c>
      <c r="IZ22" t="str">
        <f>IFERROR(__xludf.DUMMYFUNCTION("""COMPUTED_VALUE"""),"TLE")</f>
        <v>TLE</v>
      </c>
      <c r="JA22" t="str">
        <f>IFERROR(__xludf.DUMMYFUNCTION("""COMPUTED_VALUE"""),"TLE")</f>
        <v>TLE</v>
      </c>
      <c r="JB22" t="str">
        <f>IFERROR(__xludf.DUMMYFUNCTION("""COMPUTED_VALUE"""),"TLE")</f>
        <v>TLE</v>
      </c>
      <c r="JC22" t="str">
        <f>IFERROR(__xludf.DUMMYFUNCTION("""COMPUTED_VALUE"""),"TLE")</f>
        <v>TLE</v>
      </c>
      <c r="JD22" t="str">
        <f>IFERROR(__xludf.DUMMYFUNCTION("""COMPUTED_VALUE"""),"TLE")</f>
        <v>TLE</v>
      </c>
      <c r="JE22" t="str">
        <f>IFERROR(__xludf.DUMMYFUNCTION("""COMPUTED_VALUE"""),"TLE")</f>
        <v>TLE</v>
      </c>
      <c r="JF22" t="str">
        <f>IFERROR(__xludf.DUMMYFUNCTION("""COMPUTED_VALUE"""),"TLE")</f>
        <v>TLE</v>
      </c>
      <c r="JG22" t="str">
        <f>IFERROR(__xludf.DUMMYFUNCTION("""COMPUTED_VALUE"""),"TLE")</f>
        <v>TLE</v>
      </c>
      <c r="JH22" t="str">
        <f>IFERROR(__xludf.DUMMYFUNCTION("""COMPUTED_VALUE"""),"TLE")</f>
        <v>TLE</v>
      </c>
      <c r="JI22" t="str">
        <f>IFERROR(__xludf.DUMMYFUNCTION("""COMPUTED_VALUE"""),"TLE")</f>
        <v>TLE</v>
      </c>
      <c r="JJ22" t="str">
        <f>IFERROR(__xludf.DUMMYFUNCTION("""COMPUTED_VALUE"""),"TLE")</f>
        <v>TLE</v>
      </c>
      <c r="JK22" t="str">
        <f>IFERROR(__xludf.DUMMYFUNCTION("""COMPUTED_VALUE"""),"TLE")</f>
        <v>TLE</v>
      </c>
      <c r="JL22" t="str">
        <f>IFERROR(__xludf.DUMMYFUNCTION("""COMPUTED_VALUE"""),"x")</f>
        <v>x</v>
      </c>
      <c r="JM22" t="str">
        <f>IFERROR(__xludf.DUMMYFUNCTION("""COMPUTED_VALUE"""),"x")</f>
        <v>x</v>
      </c>
      <c r="JN22">
        <f>IFERROR(__xludf.DUMMYFUNCTION("""COMPUTED_VALUE"""),1.0)</f>
        <v>1</v>
      </c>
      <c r="JO22">
        <f>IFERROR(__xludf.DUMMYFUNCTION("""COMPUTED_VALUE"""),1.0)</f>
        <v>1</v>
      </c>
      <c r="JP22">
        <f>IFERROR(__xludf.DUMMYFUNCTION("""COMPUTED_VALUE"""),0.0)</f>
        <v>0</v>
      </c>
      <c r="JQ22">
        <f>IFERROR(__xludf.DUMMYFUNCTION("""COMPUTED_VALUE"""),0.0)</f>
        <v>0</v>
      </c>
      <c r="JR22">
        <f>IFERROR(__xludf.DUMMYFUNCTION("""COMPUTED_VALUE"""),0.0)</f>
        <v>0</v>
      </c>
      <c r="JS22">
        <f>IFERROR(__xludf.DUMMYFUNCTION("""COMPUTED_VALUE"""),0.0)</f>
        <v>0</v>
      </c>
      <c r="JT22">
        <f>IFERROR(__xludf.DUMMYFUNCTION("""COMPUTED_VALUE"""),0.0)</f>
        <v>0</v>
      </c>
      <c r="JU22">
        <f>IFERROR(__xludf.DUMMYFUNCTION("""COMPUTED_VALUE"""),0.0)</f>
        <v>0</v>
      </c>
      <c r="JV22">
        <f>IFERROR(__xludf.DUMMYFUNCTION("""COMPUTED_VALUE"""),0.0)</f>
        <v>0</v>
      </c>
      <c r="JW22">
        <f>IFERROR(__xludf.DUMMYFUNCTION("""COMPUTED_VALUE"""),0.0)</f>
        <v>0</v>
      </c>
      <c r="JX22">
        <f>IFERROR(__xludf.DUMMYFUNCTION("""COMPUTED_VALUE"""),1.0)</f>
        <v>1</v>
      </c>
      <c r="JY22">
        <f>IFERROR(__xludf.DUMMYFUNCTION("""COMPUTED_VALUE"""),1.0)</f>
        <v>1</v>
      </c>
      <c r="JZ22">
        <f>IFERROR(__xludf.DUMMYFUNCTION("""COMPUTED_VALUE"""),1.0)</f>
        <v>1</v>
      </c>
      <c r="KA22">
        <f>IFERROR(__xludf.DUMMYFUNCTION("""COMPUTED_VALUE"""),1.0)</f>
        <v>1</v>
      </c>
      <c r="KB22">
        <f>IFERROR(__xludf.DUMMYFUNCTION("""COMPUTED_VALUE"""),1.0)</f>
        <v>1</v>
      </c>
      <c r="KC22">
        <f>IFERROR(__xludf.DUMMYFUNCTION("""COMPUTED_VALUE"""),0.0)</f>
        <v>0</v>
      </c>
      <c r="KD22">
        <f>IFERROR(__xludf.DUMMYFUNCTION("""COMPUTED_VALUE"""),0.0)</f>
        <v>0</v>
      </c>
      <c r="KE22">
        <f>IFERROR(__xludf.DUMMYFUNCTION("""COMPUTED_VALUE"""),0.0)</f>
        <v>0</v>
      </c>
      <c r="KF22">
        <f>IFERROR(__xludf.DUMMYFUNCTION("""COMPUTED_VALUE"""),0.0)</f>
        <v>0</v>
      </c>
      <c r="KG22">
        <f>IFERROR(__xludf.DUMMYFUNCTION("""COMPUTED_VALUE"""),0.0)</f>
        <v>0</v>
      </c>
      <c r="KH22" t="str">
        <f>IFERROR(__xludf.DUMMYFUNCTION("""COMPUTED_VALUE"""),"x")</f>
        <v>x</v>
      </c>
      <c r="KI22">
        <f>IFERROR(__xludf.DUMMYFUNCTION("""COMPUTED_VALUE"""),1.0)</f>
        <v>1</v>
      </c>
      <c r="KJ22">
        <f>IFERROR(__xludf.DUMMYFUNCTION("""COMPUTED_VALUE"""),1.0)</f>
        <v>1</v>
      </c>
      <c r="KK22">
        <f>IFERROR(__xludf.DUMMYFUNCTION("""COMPUTED_VALUE"""),1.0)</f>
        <v>1</v>
      </c>
      <c r="KL22">
        <f>IFERROR(__xludf.DUMMYFUNCTION("""COMPUTED_VALUE"""),1.0)</f>
        <v>1</v>
      </c>
      <c r="KM22">
        <f>IFERROR(__xludf.DUMMYFUNCTION("""COMPUTED_VALUE"""),1.0)</f>
        <v>1</v>
      </c>
      <c r="KN22">
        <f>IFERROR(__xludf.DUMMYFUNCTION("""COMPUTED_VALUE"""),1.0)</f>
        <v>1</v>
      </c>
      <c r="KO22">
        <f>IFERROR(__xludf.DUMMYFUNCTION("""COMPUTED_VALUE"""),1.0)</f>
        <v>1</v>
      </c>
      <c r="KP22">
        <f>IFERROR(__xludf.DUMMYFUNCTION("""COMPUTED_VALUE"""),1.0)</f>
        <v>1</v>
      </c>
      <c r="KQ22">
        <f>IFERROR(__xludf.DUMMYFUNCTION("""COMPUTED_VALUE"""),1.0)</f>
        <v>1</v>
      </c>
      <c r="KR22">
        <f>IFERROR(__xludf.DUMMYFUNCTION("""COMPUTED_VALUE"""),1.0)</f>
        <v>1</v>
      </c>
      <c r="KS22">
        <f>IFERROR(__xludf.DUMMYFUNCTION("""COMPUTED_VALUE"""),1.0)</f>
        <v>1</v>
      </c>
      <c r="KT22">
        <f>IFERROR(__xludf.DUMMYFUNCTION("""COMPUTED_VALUE"""),1.0)</f>
        <v>1</v>
      </c>
      <c r="KU22">
        <f>IFERROR(__xludf.DUMMYFUNCTION("""COMPUTED_VALUE"""),1.0)</f>
        <v>1</v>
      </c>
      <c r="KV22">
        <f>IFERROR(__xludf.DUMMYFUNCTION("""COMPUTED_VALUE"""),0.0)</f>
        <v>0</v>
      </c>
      <c r="KW22">
        <f>IFERROR(__xludf.DUMMYFUNCTION("""COMPUTED_VALUE"""),0.0)</f>
        <v>0</v>
      </c>
      <c r="KX22">
        <f>IFERROR(__xludf.DUMMYFUNCTION("""COMPUTED_VALUE"""),0.0)</f>
        <v>0</v>
      </c>
      <c r="KY22">
        <f>IFERROR(__xludf.DUMMYFUNCTION("""COMPUTED_VALUE"""),0.0)</f>
        <v>0</v>
      </c>
      <c r="KZ22">
        <f>IFERROR(__xludf.DUMMYFUNCTION("""COMPUTED_VALUE"""),0.0)</f>
        <v>0</v>
      </c>
      <c r="LA22">
        <f>IFERROR(__xludf.DUMMYFUNCTION("""COMPUTED_VALUE"""),0.0)</f>
        <v>0</v>
      </c>
      <c r="LB22">
        <f>IFERROR(__xludf.DUMMYFUNCTION("""COMPUTED_VALUE"""),0.0)</f>
        <v>0</v>
      </c>
      <c r="LC22">
        <f>IFERROR(__xludf.DUMMYFUNCTION("""COMPUTED_VALUE"""),0.0)</f>
        <v>0</v>
      </c>
      <c r="LD22">
        <f>IFERROR(__xludf.DUMMYFUNCTION("""COMPUTED_VALUE"""),0.0)</f>
        <v>0</v>
      </c>
      <c r="LE22">
        <f>IFERROR(__xludf.DUMMYFUNCTION("""COMPUTED_VALUE"""),0.0)</f>
        <v>0</v>
      </c>
      <c r="LF22">
        <f>IFERROR(__xludf.DUMMYFUNCTION("""COMPUTED_VALUE"""),0.0)</f>
        <v>0</v>
      </c>
      <c r="LG22">
        <f>IFERROR(__xludf.DUMMYFUNCTION("""COMPUTED_VALUE"""),0.0)</f>
        <v>0</v>
      </c>
      <c r="LH22">
        <f>IFERROR(__xludf.DUMMYFUNCTION("""COMPUTED_VALUE"""),0.0)</f>
        <v>0</v>
      </c>
      <c r="LI22">
        <f>IFERROR(__xludf.DUMMYFUNCTION("""COMPUTED_VALUE"""),0.0)</f>
        <v>0</v>
      </c>
      <c r="LJ22">
        <f>IFERROR(__xludf.DUMMYFUNCTION("""COMPUTED_VALUE"""),0.0)</f>
        <v>0</v>
      </c>
      <c r="LK22">
        <f>IFERROR(__xludf.DUMMYFUNCTION("""COMPUTED_VALUE"""),0.0)</f>
        <v>0</v>
      </c>
      <c r="LL22">
        <f>IFERROR(__xludf.DUMMYFUNCTION("""COMPUTED_VALUE"""),0.0)</f>
        <v>0</v>
      </c>
      <c r="LM22">
        <f>IFERROR(__xludf.DUMMYFUNCTION("""COMPUTED_VALUE"""),0.0)</f>
        <v>0</v>
      </c>
      <c r="LN22">
        <f>IFERROR(__xludf.DUMMYFUNCTION("""COMPUTED_VALUE"""),0.0)</f>
        <v>0</v>
      </c>
      <c r="LO22">
        <f>IFERROR(__xludf.DUMMYFUNCTION("""COMPUTED_VALUE"""),0.0)</f>
        <v>0</v>
      </c>
      <c r="LP22">
        <f>IFERROR(__xludf.DUMMYFUNCTION("""COMPUTED_VALUE"""),0.0)</f>
        <v>0</v>
      </c>
      <c r="LQ22">
        <f>IFERROR(__xludf.DUMMYFUNCTION("""COMPUTED_VALUE"""),0.0)</f>
        <v>0</v>
      </c>
      <c r="LR22">
        <f>IFERROR(__xludf.DUMMYFUNCTION("""COMPUTED_VALUE"""),0.0)</f>
        <v>0</v>
      </c>
      <c r="LS22">
        <f>IFERROR(__xludf.DUMMYFUNCTION("""COMPUTED_VALUE"""),0.0)</f>
        <v>0</v>
      </c>
      <c r="LT22">
        <f>IFERROR(__xludf.DUMMYFUNCTION("""COMPUTED_VALUE"""),0.0)</f>
        <v>0</v>
      </c>
      <c r="LU22">
        <f>IFERROR(__xludf.DUMMYFUNCTION("""COMPUTED_VALUE"""),0.0)</f>
        <v>0</v>
      </c>
      <c r="LV22">
        <f>IFERROR(__xludf.DUMMYFUNCTION("""COMPUTED_VALUE"""),0.0)</f>
        <v>0</v>
      </c>
      <c r="LW22">
        <f>IFERROR(__xludf.DUMMYFUNCTION("""COMPUTED_VALUE"""),0.0)</f>
        <v>0</v>
      </c>
      <c r="LX22">
        <f>IFERROR(__xludf.DUMMYFUNCTION("""COMPUTED_VALUE"""),0.0)</f>
        <v>0</v>
      </c>
      <c r="LY22">
        <f>IFERROR(__xludf.DUMMYFUNCTION("""COMPUTED_VALUE"""),0.0)</f>
        <v>0</v>
      </c>
      <c r="LZ22">
        <f>IFERROR(__xludf.DUMMYFUNCTION("""COMPUTED_VALUE"""),0.0)</f>
        <v>0</v>
      </c>
      <c r="MA22">
        <f>IFERROR(__xludf.DUMMYFUNCTION("""COMPUTED_VALUE"""),0.0)</f>
        <v>0</v>
      </c>
      <c r="MB22">
        <f>IFERROR(__xludf.DUMMYFUNCTION("""COMPUTED_VALUE"""),0.0)</f>
        <v>0</v>
      </c>
      <c r="MC22">
        <f>IFERROR(__xludf.DUMMYFUNCTION("""COMPUTED_VALUE"""),0.0)</f>
        <v>0</v>
      </c>
      <c r="MD22">
        <f>IFERROR(__xludf.DUMMYFUNCTION("""COMPUTED_VALUE"""),0.0)</f>
        <v>0</v>
      </c>
      <c r="ME22">
        <f>IFERROR(__xludf.DUMMYFUNCTION("""COMPUTED_VALUE"""),0.0)</f>
        <v>0</v>
      </c>
      <c r="MF22">
        <f>IFERROR(__xludf.DUMMYFUNCTION("""COMPUTED_VALUE"""),0.0)</f>
        <v>0</v>
      </c>
      <c r="MG22">
        <f>IFERROR(__xludf.DUMMYFUNCTION("""COMPUTED_VALUE"""),0.0)</f>
        <v>0</v>
      </c>
      <c r="MH22">
        <f>IFERROR(__xludf.DUMMYFUNCTION("""COMPUTED_VALUE"""),0.0)</f>
        <v>0</v>
      </c>
      <c r="MI22">
        <f>IFERROR(__xludf.DUMMYFUNCTION("""COMPUTED_VALUE"""),0.0)</f>
        <v>0</v>
      </c>
      <c r="MJ22">
        <f>IFERROR(__xludf.DUMMYFUNCTION("""COMPUTED_VALUE"""),0.0)</f>
        <v>0</v>
      </c>
      <c r="MK22">
        <f>IFERROR(__xludf.DUMMYFUNCTION("""COMPUTED_VALUE"""),0.0)</f>
        <v>0</v>
      </c>
      <c r="ML22">
        <f>IFERROR(__xludf.DUMMYFUNCTION("""COMPUTED_VALUE"""),0.0)</f>
        <v>0</v>
      </c>
      <c r="MM22">
        <f>IFERROR(__xludf.DUMMYFUNCTION("""COMPUTED_VALUE"""),0.0)</f>
        <v>0</v>
      </c>
      <c r="MN22">
        <f>IFERROR(__xludf.DUMMYFUNCTION("""COMPUTED_VALUE"""),0.0)</f>
        <v>0</v>
      </c>
      <c r="MO22">
        <f>IFERROR(__xludf.DUMMYFUNCTION("""COMPUTED_VALUE"""),0.0)</f>
        <v>0</v>
      </c>
      <c r="MP22">
        <f>IFERROR(__xludf.DUMMYFUNCTION("""COMPUTED_VALUE"""),0.0)</f>
        <v>0</v>
      </c>
      <c r="MQ22">
        <f>IFERROR(__xludf.DUMMYFUNCTION("""COMPUTED_VALUE"""),0.0)</f>
        <v>0</v>
      </c>
      <c r="MR22" t="str">
        <f>IFERROR(__xludf.DUMMYFUNCTION("""COMPUTED_VALUE"""),"x")</f>
        <v>x</v>
      </c>
      <c r="MS22">
        <f>IFERROR(__xludf.DUMMYFUNCTION("""COMPUTED_VALUE"""),0.0)</f>
        <v>0</v>
      </c>
      <c r="MT22">
        <f>IFERROR(__xludf.DUMMYFUNCTION("""COMPUTED_VALUE"""),0.0)</f>
        <v>0</v>
      </c>
      <c r="MU22">
        <f>IFERROR(__xludf.DUMMYFUNCTION("""COMPUTED_VALUE"""),0.0)</f>
        <v>0</v>
      </c>
      <c r="MV22">
        <f>IFERROR(__xludf.DUMMYFUNCTION("""COMPUTED_VALUE"""),0.0)</f>
        <v>0</v>
      </c>
      <c r="MW22">
        <f>IFERROR(__xludf.DUMMYFUNCTION("""COMPUTED_VALUE"""),0.0)</f>
        <v>0</v>
      </c>
      <c r="MX22">
        <f>IFERROR(__xludf.DUMMYFUNCTION("""COMPUTED_VALUE"""),0.0)</f>
        <v>0</v>
      </c>
      <c r="MY22">
        <f>IFERROR(__xludf.DUMMYFUNCTION("""COMPUTED_VALUE"""),0.0)</f>
        <v>0</v>
      </c>
      <c r="MZ22">
        <f>IFERROR(__xludf.DUMMYFUNCTION("""COMPUTED_VALUE"""),0.0)</f>
        <v>0</v>
      </c>
      <c r="NA22">
        <f>IFERROR(__xludf.DUMMYFUNCTION("""COMPUTED_VALUE"""),0.0)</f>
        <v>0</v>
      </c>
      <c r="NB22">
        <f>IFERROR(__xludf.DUMMYFUNCTION("""COMPUTED_VALUE"""),0.0)</f>
        <v>0</v>
      </c>
      <c r="NC22">
        <f>IFERROR(__xludf.DUMMYFUNCTION("""COMPUTED_VALUE"""),0.0)</f>
        <v>0</v>
      </c>
      <c r="ND22">
        <f>IFERROR(__xludf.DUMMYFUNCTION("""COMPUTED_VALUE"""),0.0)</f>
        <v>0</v>
      </c>
      <c r="NE22">
        <f>IFERROR(__xludf.DUMMYFUNCTION("""COMPUTED_VALUE"""),0.0)</f>
        <v>0</v>
      </c>
      <c r="NF22">
        <f>IFERROR(__xludf.DUMMYFUNCTION("""COMPUTED_VALUE"""),0.0)</f>
        <v>0</v>
      </c>
      <c r="NG22">
        <f>IFERROR(__xludf.DUMMYFUNCTION("""COMPUTED_VALUE"""),0.0)</f>
        <v>0</v>
      </c>
      <c r="NH22">
        <f>IFERROR(__xludf.DUMMYFUNCTION("""COMPUTED_VALUE"""),0.0)</f>
        <v>0</v>
      </c>
      <c r="NI22">
        <f>IFERROR(__xludf.DUMMYFUNCTION("""COMPUTED_VALUE"""),0.0)</f>
        <v>0</v>
      </c>
      <c r="NJ22">
        <f>IFERROR(__xludf.DUMMYFUNCTION("""COMPUTED_VALUE"""),0.0)</f>
        <v>0</v>
      </c>
      <c r="NK22">
        <f>IFERROR(__xludf.DUMMYFUNCTION("""COMPUTED_VALUE"""),0.0)</f>
        <v>0</v>
      </c>
      <c r="NL22">
        <f>IFERROR(__xludf.DUMMYFUNCTION("""COMPUTED_VALUE"""),0.0)</f>
        <v>0</v>
      </c>
      <c r="NM22">
        <f>IFERROR(__xludf.DUMMYFUNCTION("""COMPUTED_VALUE"""),0.0)</f>
        <v>0</v>
      </c>
      <c r="NN22">
        <f>IFERROR(__xludf.DUMMYFUNCTION("""COMPUTED_VALUE"""),0.0)</f>
        <v>0</v>
      </c>
      <c r="NO22">
        <f>IFERROR(__xludf.DUMMYFUNCTION("""COMPUTED_VALUE"""),0.0)</f>
        <v>0</v>
      </c>
      <c r="NP22">
        <f>IFERROR(__xludf.DUMMYFUNCTION("""COMPUTED_VALUE"""),0.0)</f>
        <v>0</v>
      </c>
      <c r="NQ22">
        <f>IFERROR(__xludf.DUMMYFUNCTION("""COMPUTED_VALUE"""),0.0)</f>
        <v>0</v>
      </c>
      <c r="NR22">
        <f>IFERROR(__xludf.DUMMYFUNCTION("""COMPUTED_VALUE"""),0.0)</f>
        <v>0</v>
      </c>
      <c r="NS22">
        <f>IFERROR(__xludf.DUMMYFUNCTION("""COMPUTED_VALUE"""),0.0)</f>
        <v>0</v>
      </c>
      <c r="NT22">
        <f>IFERROR(__xludf.DUMMYFUNCTION("""COMPUTED_VALUE"""),0.0)</f>
        <v>0</v>
      </c>
      <c r="NU22">
        <f>IFERROR(__xludf.DUMMYFUNCTION("""COMPUTED_VALUE"""),0.0)</f>
        <v>0</v>
      </c>
      <c r="NV22">
        <f>IFERROR(__xludf.DUMMYFUNCTION("""COMPUTED_VALUE"""),0.0)</f>
        <v>0</v>
      </c>
      <c r="NW22">
        <f>IFERROR(__xludf.DUMMYFUNCTION("""COMPUTED_VALUE"""),0.0)</f>
        <v>0</v>
      </c>
      <c r="NX22">
        <f>IFERROR(__xludf.DUMMYFUNCTION("""COMPUTED_VALUE"""),0.0)</f>
        <v>0</v>
      </c>
      <c r="NY22">
        <f>IFERROR(__xludf.DUMMYFUNCTION("""COMPUTED_VALUE"""),0.0)</f>
        <v>0</v>
      </c>
      <c r="NZ22">
        <f>IFERROR(__xludf.DUMMYFUNCTION("""COMPUTED_VALUE"""),0.0)</f>
        <v>0</v>
      </c>
      <c r="OA22">
        <f>IFERROR(__xludf.DUMMYFUNCTION("""COMPUTED_VALUE"""),0.0)</f>
        <v>0</v>
      </c>
      <c r="OB22">
        <f>IFERROR(__xludf.DUMMYFUNCTION("""COMPUTED_VALUE"""),0.0)</f>
        <v>0</v>
      </c>
      <c r="OC22">
        <f>IFERROR(__xludf.DUMMYFUNCTION("""COMPUTED_VALUE"""),0.0)</f>
        <v>0</v>
      </c>
      <c r="OD22">
        <f>IFERROR(__xludf.DUMMYFUNCTION("""COMPUTED_VALUE"""),0.0)</f>
        <v>0</v>
      </c>
      <c r="OE22">
        <f>IFERROR(__xludf.DUMMYFUNCTION("""COMPUTED_VALUE"""),0.0)</f>
        <v>0</v>
      </c>
      <c r="OF22">
        <f>IFERROR(__xludf.DUMMYFUNCTION("""COMPUTED_VALUE"""),0.0)</f>
        <v>0</v>
      </c>
      <c r="OG22">
        <f>IFERROR(__xludf.DUMMYFUNCTION("""COMPUTED_VALUE"""),0.0)</f>
        <v>0</v>
      </c>
      <c r="OH22">
        <f>IFERROR(__xludf.DUMMYFUNCTION("""COMPUTED_VALUE"""),0.0)</f>
        <v>0</v>
      </c>
      <c r="OI22">
        <f>IFERROR(__xludf.DUMMYFUNCTION("""COMPUTED_VALUE"""),0.0)</f>
        <v>0</v>
      </c>
      <c r="OJ22">
        <f>IFERROR(__xludf.DUMMYFUNCTION("""COMPUTED_VALUE"""),0.0)</f>
        <v>0</v>
      </c>
      <c r="OK22">
        <f>IFERROR(__xludf.DUMMYFUNCTION("""COMPUTED_VALUE"""),0.0)</f>
        <v>0</v>
      </c>
      <c r="OL22">
        <f>IFERROR(__xludf.DUMMYFUNCTION("""COMPUTED_VALUE"""),0.0)</f>
        <v>0</v>
      </c>
      <c r="OM22">
        <f>IFERROR(__xludf.DUMMYFUNCTION("""COMPUTED_VALUE"""),0.0)</f>
        <v>0</v>
      </c>
      <c r="ON22">
        <f>IFERROR(__xludf.DUMMYFUNCTION("""COMPUTED_VALUE"""),0.0)</f>
        <v>0</v>
      </c>
      <c r="OO22">
        <f>IFERROR(__xludf.DUMMYFUNCTION("""COMPUTED_VALUE"""),0.0)</f>
        <v>0</v>
      </c>
      <c r="OP22">
        <f>IFERROR(__xludf.DUMMYFUNCTION("""COMPUTED_VALUE"""),0.0)</f>
        <v>0</v>
      </c>
      <c r="OQ22">
        <f>IFERROR(__xludf.DUMMYFUNCTION("""COMPUTED_VALUE"""),0.0)</f>
        <v>0</v>
      </c>
      <c r="OR22">
        <f>IFERROR(__xludf.DUMMYFUNCTION("""COMPUTED_VALUE"""),0.0)</f>
        <v>0</v>
      </c>
      <c r="OS22">
        <f>IFERROR(__xludf.DUMMYFUNCTION("""COMPUTED_VALUE"""),0.0)</f>
        <v>0</v>
      </c>
      <c r="OT22">
        <f>IFERROR(__xludf.DUMMYFUNCTION("""COMPUTED_VALUE"""),0.0)</f>
        <v>0</v>
      </c>
      <c r="OU22">
        <f>IFERROR(__xludf.DUMMYFUNCTION("""COMPUTED_VALUE"""),0.0)</f>
        <v>0</v>
      </c>
      <c r="OV22">
        <f>IFERROR(__xludf.DUMMYFUNCTION("""COMPUTED_VALUE"""),0.0)</f>
        <v>0</v>
      </c>
      <c r="OW22">
        <f>IFERROR(__xludf.DUMMYFUNCTION("""COMPUTED_VALUE"""),0.0)</f>
        <v>0</v>
      </c>
      <c r="OX22">
        <f>IFERROR(__xludf.DUMMYFUNCTION("""COMPUTED_VALUE"""),0.0)</f>
        <v>0</v>
      </c>
      <c r="OY22" t="str">
        <f>IFERROR(__xludf.DUMMYFUNCTION("""COMPUTED_VALUE"""),"x")</f>
        <v>x</v>
      </c>
      <c r="OZ22">
        <f>IFERROR(__xludf.DUMMYFUNCTION("""COMPUTED_VALUE"""),25.0)</f>
        <v>25</v>
      </c>
      <c r="PA22">
        <f>IFERROR(__xludf.DUMMYFUNCTION("""COMPUTED_VALUE"""),10.0)</f>
        <v>10</v>
      </c>
      <c r="PB22">
        <f>IFERROR(__xludf.DUMMYFUNCTION("""COMPUTED_VALUE"""),25.0)</f>
        <v>25</v>
      </c>
      <c r="PC22">
        <f>IFERROR(__xludf.DUMMYFUNCTION("""COMPUTED_VALUE"""),0.0)</f>
        <v>0</v>
      </c>
      <c r="PD22" t="str">
        <f>IFERROR(__xludf.DUMMYFUNCTION("""COMPUTED_VALUE"""),"x")</f>
        <v>x</v>
      </c>
      <c r="PE22">
        <f>IFERROR(__xludf.DUMMYFUNCTION("""COMPUTED_VALUE"""),0.0)</f>
        <v>0</v>
      </c>
      <c r="PF22">
        <f>IFERROR(__xludf.DUMMYFUNCTION("""COMPUTED_VALUE"""),1.0)</f>
        <v>1</v>
      </c>
      <c r="PG22">
        <f>IFERROR(__xludf.DUMMYFUNCTION("""COMPUTED_VALUE"""),0.0)</f>
        <v>0</v>
      </c>
      <c r="PH22">
        <f>IFERROR(__xludf.DUMMYFUNCTION("""COMPUTED_VALUE"""),0.0)</f>
        <v>0</v>
      </c>
      <c r="PI22">
        <f>IFERROR(__xludf.DUMMYFUNCTION("""COMPUTED_VALUE"""),0.0)</f>
        <v>0</v>
      </c>
      <c r="PJ22">
        <f>IFERROR(__xludf.DUMMYFUNCTION("""COMPUTED_VALUE"""),1.0)</f>
        <v>1</v>
      </c>
      <c r="PK22">
        <f>IFERROR(__xludf.DUMMYFUNCTION("""COMPUTED_VALUE"""),1.0)</f>
        <v>1</v>
      </c>
      <c r="PL22">
        <f>IFERROR(__xludf.DUMMYFUNCTION("""COMPUTED_VALUE"""),1.0)</f>
        <v>1</v>
      </c>
      <c r="PM22">
        <f>IFERROR(__xludf.DUMMYFUNCTION("""COMPUTED_VALUE"""),0.0)</f>
        <v>0</v>
      </c>
      <c r="PN22">
        <f>IFERROR(__xludf.DUMMYFUNCTION("""COMPUTED_VALUE"""),0.0)</f>
        <v>0</v>
      </c>
      <c r="PO22">
        <f>IFERROR(__xludf.DUMMYFUNCTION("""COMPUTED_VALUE"""),1.0)</f>
        <v>1</v>
      </c>
      <c r="PP22">
        <f>IFERROR(__xludf.DUMMYFUNCTION("""COMPUTED_VALUE"""),0.0)</f>
        <v>0</v>
      </c>
      <c r="PQ22">
        <f>IFERROR(__xludf.DUMMYFUNCTION("""COMPUTED_VALUE"""),0.0)</f>
        <v>0</v>
      </c>
      <c r="PR22">
        <f>IFERROR(__xludf.DUMMYFUNCTION("""COMPUTED_VALUE"""),0.0)</f>
        <v>0</v>
      </c>
      <c r="PS22">
        <f>IFERROR(__xludf.DUMMYFUNCTION("""COMPUTED_VALUE"""),1.0)</f>
        <v>1</v>
      </c>
      <c r="PT22">
        <f>IFERROR(__xludf.DUMMYFUNCTION("""COMPUTED_VALUE"""),0.0)</f>
        <v>0</v>
      </c>
      <c r="PU22">
        <f>IFERROR(__xludf.DUMMYFUNCTION("""COMPUTED_VALUE"""),0.0)</f>
        <v>0</v>
      </c>
      <c r="PV22">
        <f>IFERROR(__xludf.DUMMYFUNCTION("""COMPUTED_VALUE"""),0.0)</f>
        <v>0</v>
      </c>
      <c r="PW22">
        <f>IFERROR(__xludf.DUMMYFUNCTION("""COMPUTED_VALUE"""),1.0)</f>
        <v>1</v>
      </c>
      <c r="PX22">
        <f>IFERROR(__xludf.DUMMYFUNCTION("""COMPUTED_VALUE"""),0.0)</f>
        <v>0</v>
      </c>
      <c r="PY22">
        <f>IFERROR(__xludf.DUMMYFUNCTION("""COMPUTED_VALUE"""),0.0)</f>
        <v>0</v>
      </c>
      <c r="PZ22">
        <f>IFERROR(__xludf.DUMMYFUNCTION("""COMPUTED_VALUE"""),0.0)</f>
        <v>0</v>
      </c>
      <c r="QA22">
        <f>IFERROR(__xludf.DUMMYFUNCTION("""COMPUTED_VALUE"""),1.0)</f>
        <v>1</v>
      </c>
      <c r="QB22">
        <f>IFERROR(__xludf.DUMMYFUNCTION("""COMPUTED_VALUE"""),1.0)</f>
        <v>1</v>
      </c>
      <c r="QC22">
        <f>IFERROR(__xludf.DUMMYFUNCTION("""COMPUTED_VALUE"""),1.0)</f>
        <v>1</v>
      </c>
      <c r="QD22">
        <f>IFERROR(__xludf.DUMMYFUNCTION("""COMPUTED_VALUE"""),0.0)</f>
        <v>0</v>
      </c>
      <c r="QE22">
        <f>IFERROR(__xludf.DUMMYFUNCTION("""COMPUTED_VALUE"""),0.0)</f>
        <v>0</v>
      </c>
      <c r="QF22">
        <f>IFERROR(__xludf.DUMMYFUNCTION("""COMPUTED_VALUE"""),1.0)</f>
        <v>1</v>
      </c>
      <c r="QG22">
        <f>IFERROR(__xludf.DUMMYFUNCTION("""COMPUTED_VALUE"""),0.0)</f>
        <v>0</v>
      </c>
      <c r="QH22">
        <f>IFERROR(__xludf.DUMMYFUNCTION("""COMPUTED_VALUE"""),1.0)</f>
        <v>1</v>
      </c>
      <c r="QI22">
        <f>IFERROR(__xludf.DUMMYFUNCTION("""COMPUTED_VALUE"""),0.0)</f>
        <v>0</v>
      </c>
      <c r="QJ22">
        <f>IFERROR(__xludf.DUMMYFUNCTION("""COMPUTED_VALUE"""),0.0)</f>
        <v>0</v>
      </c>
      <c r="QK22">
        <f>IFERROR(__xludf.DUMMYFUNCTION("""COMPUTED_VALUE"""),0.0)</f>
        <v>0</v>
      </c>
      <c r="QL22">
        <f>IFERROR(__xludf.DUMMYFUNCTION("""COMPUTED_VALUE"""),1.0)</f>
        <v>1</v>
      </c>
      <c r="QM22">
        <f>IFERROR(__xludf.DUMMYFUNCTION("""COMPUTED_VALUE"""),0.0)</f>
        <v>0</v>
      </c>
      <c r="QN22">
        <f>IFERROR(__xludf.DUMMYFUNCTION("""COMPUTED_VALUE"""),0.0)</f>
        <v>0</v>
      </c>
      <c r="QO22">
        <f>IFERROR(__xludf.DUMMYFUNCTION("""COMPUTED_VALUE"""),1.0)</f>
        <v>1</v>
      </c>
      <c r="QP22">
        <f>IFERROR(__xludf.DUMMYFUNCTION("""COMPUTED_VALUE"""),0.0)</f>
        <v>0</v>
      </c>
      <c r="QQ22">
        <f>IFERROR(__xludf.DUMMYFUNCTION("""COMPUTED_VALUE"""),1.0)</f>
        <v>1</v>
      </c>
      <c r="QR22">
        <f>IFERROR(__xludf.DUMMYFUNCTION("""COMPUTED_VALUE"""),1.0)</f>
        <v>1</v>
      </c>
      <c r="QS22">
        <f>IFERROR(__xludf.DUMMYFUNCTION("""COMPUTED_VALUE"""),1.0)</f>
        <v>1</v>
      </c>
      <c r="QT22">
        <f>IFERROR(__xludf.DUMMYFUNCTION("""COMPUTED_VALUE"""),0.0)</f>
        <v>0</v>
      </c>
      <c r="QU22">
        <f>IFERROR(__xludf.DUMMYFUNCTION("""COMPUTED_VALUE"""),1.0)</f>
        <v>1</v>
      </c>
      <c r="QV22">
        <f>IFERROR(__xludf.DUMMYFUNCTION("""COMPUTED_VALUE"""),0.0)</f>
        <v>0</v>
      </c>
      <c r="QW22">
        <f>IFERROR(__xludf.DUMMYFUNCTION("""COMPUTED_VALUE"""),0.0)</f>
        <v>0</v>
      </c>
      <c r="QX22">
        <f>IFERROR(__xludf.DUMMYFUNCTION("""COMPUTED_VALUE"""),0.0)</f>
        <v>0</v>
      </c>
      <c r="QY22">
        <f>IFERROR(__xludf.DUMMYFUNCTION("""COMPUTED_VALUE"""),0.0)</f>
        <v>0</v>
      </c>
      <c r="QZ22">
        <f>IFERROR(__xludf.DUMMYFUNCTION("""COMPUTED_VALUE"""),0.0)</f>
        <v>0</v>
      </c>
      <c r="RA22">
        <f>IFERROR(__xludf.DUMMYFUNCTION("""COMPUTED_VALUE"""),1.0)</f>
        <v>1</v>
      </c>
      <c r="RB22">
        <f>IFERROR(__xludf.DUMMYFUNCTION("""COMPUTED_VALUE"""),0.0)</f>
        <v>0</v>
      </c>
      <c r="RC22">
        <f>IFERROR(__xludf.DUMMYFUNCTION("""COMPUTED_VALUE"""),1.0)</f>
        <v>1</v>
      </c>
      <c r="RD22">
        <f>IFERROR(__xludf.DUMMYFUNCTION("""COMPUTED_VALUE"""),0.0)</f>
        <v>0</v>
      </c>
      <c r="RE22">
        <f>IFERROR(__xludf.DUMMYFUNCTION("""COMPUTED_VALUE"""),0.0)</f>
        <v>0</v>
      </c>
      <c r="RF22">
        <f>IFERROR(__xludf.DUMMYFUNCTION("""COMPUTED_VALUE"""),1.0)</f>
        <v>1</v>
      </c>
      <c r="RG22">
        <f>IFERROR(__xludf.DUMMYFUNCTION("""COMPUTED_VALUE"""),1.0)</f>
        <v>1</v>
      </c>
      <c r="RH22">
        <f>IFERROR(__xludf.DUMMYFUNCTION("""COMPUTED_VALUE"""),0.0)</f>
        <v>0</v>
      </c>
      <c r="RI22">
        <f>IFERROR(__xludf.DUMMYFUNCTION("""COMPUTED_VALUE"""),0.0)</f>
        <v>0</v>
      </c>
      <c r="RJ22" t="str">
        <f>IFERROR(__xludf.DUMMYFUNCTION("""COMPUTED_VALUE"""),"x")</f>
        <v>x</v>
      </c>
      <c r="RK22">
        <f>IFERROR(__xludf.DUMMYFUNCTION("""COMPUTED_VALUE"""),1.0)</f>
        <v>1</v>
      </c>
      <c r="RL22">
        <f>IFERROR(__xludf.DUMMYFUNCTION("""COMPUTED_VALUE"""),1.0)</f>
        <v>1</v>
      </c>
      <c r="RM22">
        <f>IFERROR(__xludf.DUMMYFUNCTION("""COMPUTED_VALUE"""),1.0)</f>
        <v>1</v>
      </c>
      <c r="RN22">
        <f>IFERROR(__xludf.DUMMYFUNCTION("""COMPUTED_VALUE"""),1.0)</f>
        <v>1</v>
      </c>
      <c r="RO22">
        <f>IFERROR(__xludf.DUMMYFUNCTION("""COMPUTED_VALUE"""),1.0)</f>
        <v>1</v>
      </c>
      <c r="RP22">
        <f>IFERROR(__xludf.DUMMYFUNCTION("""COMPUTED_VALUE"""),1.0)</f>
        <v>1</v>
      </c>
      <c r="RQ22">
        <f>IFERROR(__xludf.DUMMYFUNCTION("""COMPUTED_VALUE"""),1.0)</f>
        <v>1</v>
      </c>
      <c r="RR22">
        <f>IFERROR(__xludf.DUMMYFUNCTION("""COMPUTED_VALUE"""),1.0)</f>
        <v>1</v>
      </c>
      <c r="RS22">
        <f>IFERROR(__xludf.DUMMYFUNCTION("""COMPUTED_VALUE"""),1.0)</f>
        <v>1</v>
      </c>
      <c r="RT22">
        <f>IFERROR(__xludf.DUMMYFUNCTION("""COMPUTED_VALUE"""),0.0)</f>
        <v>0</v>
      </c>
      <c r="RU22">
        <f>IFERROR(__xludf.DUMMYFUNCTION("""COMPUTED_VALUE"""),0.0)</f>
        <v>0</v>
      </c>
      <c r="RV22">
        <f>IFERROR(__xludf.DUMMYFUNCTION("""COMPUTED_VALUE"""),0.0)</f>
        <v>0</v>
      </c>
      <c r="RW22">
        <f>IFERROR(__xludf.DUMMYFUNCTION("""COMPUTED_VALUE"""),0.0)</f>
        <v>0</v>
      </c>
      <c r="RX22">
        <f>IFERROR(__xludf.DUMMYFUNCTION("""COMPUTED_VALUE"""),0.0)</f>
        <v>0</v>
      </c>
      <c r="RY22">
        <f>IFERROR(__xludf.DUMMYFUNCTION("""COMPUTED_VALUE"""),0.0)</f>
        <v>0</v>
      </c>
      <c r="RZ22">
        <f>IFERROR(__xludf.DUMMYFUNCTION("""COMPUTED_VALUE"""),0.0)</f>
        <v>0</v>
      </c>
      <c r="SA22">
        <f>IFERROR(__xludf.DUMMYFUNCTION("""COMPUTED_VALUE"""),0.0)</f>
        <v>0</v>
      </c>
      <c r="SB22">
        <f>IFERROR(__xludf.DUMMYFUNCTION("""COMPUTED_VALUE"""),0.0)</f>
        <v>0</v>
      </c>
      <c r="SC22">
        <f>IFERROR(__xludf.DUMMYFUNCTION("""COMPUTED_VALUE"""),0.0)</f>
        <v>0</v>
      </c>
      <c r="SD22">
        <f>IFERROR(__xludf.DUMMYFUNCTION("""COMPUTED_VALUE"""),0.0)</f>
        <v>0</v>
      </c>
      <c r="SE22">
        <f>IFERROR(__xludf.DUMMYFUNCTION("""COMPUTED_VALUE"""),0.0)</f>
        <v>0</v>
      </c>
      <c r="SF22">
        <f>IFERROR(__xludf.DUMMYFUNCTION("""COMPUTED_VALUE"""),0.0)</f>
        <v>0</v>
      </c>
      <c r="SG22">
        <f>IFERROR(__xludf.DUMMYFUNCTION("""COMPUTED_VALUE"""),0.0)</f>
        <v>0</v>
      </c>
      <c r="SH22">
        <f>IFERROR(__xludf.DUMMYFUNCTION("""COMPUTED_VALUE"""),0.0)</f>
        <v>0</v>
      </c>
      <c r="SI22">
        <f>IFERROR(__xludf.DUMMYFUNCTION("""COMPUTED_VALUE"""),0.0)</f>
        <v>0</v>
      </c>
      <c r="SJ22">
        <f>IFERROR(__xludf.DUMMYFUNCTION("""COMPUTED_VALUE"""),0.0)</f>
        <v>0</v>
      </c>
      <c r="SK22">
        <f>IFERROR(__xludf.DUMMYFUNCTION("""COMPUTED_VALUE"""),0.0)</f>
        <v>0</v>
      </c>
      <c r="SL22">
        <f>IFERROR(__xludf.DUMMYFUNCTION("""COMPUTED_VALUE"""),0.0)</f>
        <v>0</v>
      </c>
      <c r="SM22">
        <f>IFERROR(__xludf.DUMMYFUNCTION("""COMPUTED_VALUE"""),0.0)</f>
        <v>0</v>
      </c>
      <c r="SN22">
        <f>IFERROR(__xludf.DUMMYFUNCTION("""COMPUTED_VALUE"""),0.0)</f>
        <v>0</v>
      </c>
      <c r="SO22">
        <f>IFERROR(__xludf.DUMMYFUNCTION("""COMPUTED_VALUE"""),0.0)</f>
        <v>0</v>
      </c>
      <c r="SP22">
        <f>IFERROR(__xludf.DUMMYFUNCTION("""COMPUTED_VALUE"""),0.0)</f>
        <v>0</v>
      </c>
      <c r="SQ22">
        <f>IFERROR(__xludf.DUMMYFUNCTION("""COMPUTED_VALUE"""),0.0)</f>
        <v>0</v>
      </c>
      <c r="SR22">
        <f>IFERROR(__xludf.DUMMYFUNCTION("""COMPUTED_VALUE"""),0.0)</f>
        <v>0</v>
      </c>
      <c r="SS22">
        <f>IFERROR(__xludf.DUMMYFUNCTION("""COMPUTED_VALUE"""),0.0)</f>
        <v>0</v>
      </c>
      <c r="ST22">
        <f>IFERROR(__xludf.DUMMYFUNCTION("""COMPUTED_VALUE"""),0.0)</f>
        <v>0</v>
      </c>
      <c r="SU22">
        <f>IFERROR(__xludf.DUMMYFUNCTION("""COMPUTED_VALUE"""),0.0)</f>
        <v>0</v>
      </c>
      <c r="SV22">
        <f>IFERROR(__xludf.DUMMYFUNCTION("""COMPUTED_VALUE"""),0.0)</f>
        <v>0</v>
      </c>
      <c r="SW22">
        <f>IFERROR(__xludf.DUMMYFUNCTION("""COMPUTED_VALUE"""),0.0)</f>
        <v>0</v>
      </c>
      <c r="SX22">
        <f>IFERROR(__xludf.DUMMYFUNCTION("""COMPUTED_VALUE"""),0.0)</f>
        <v>0</v>
      </c>
      <c r="SY22">
        <f>IFERROR(__xludf.DUMMYFUNCTION("""COMPUTED_VALUE"""),0.0)</f>
        <v>0</v>
      </c>
      <c r="SZ22">
        <f>IFERROR(__xludf.DUMMYFUNCTION("""COMPUTED_VALUE"""),0.0)</f>
        <v>0</v>
      </c>
      <c r="TA22">
        <f>IFERROR(__xludf.DUMMYFUNCTION("""COMPUTED_VALUE"""),0.0)</f>
        <v>0</v>
      </c>
      <c r="TB22">
        <f>IFERROR(__xludf.DUMMYFUNCTION("""COMPUTED_VALUE"""),0.0)</f>
        <v>0</v>
      </c>
      <c r="TC22">
        <f>IFERROR(__xludf.DUMMYFUNCTION("""COMPUTED_VALUE"""),0.0)</f>
        <v>0</v>
      </c>
    </row>
    <row r="23">
      <c r="A23">
        <f>IFERROR(__xludf.DUMMYFUNCTION("""COMPUTED_VALUE"""),22.0)</f>
        <v>22</v>
      </c>
      <c r="B23" t="str">
        <f>IFERROR(__xludf.DUMMYFUNCTION("""COMPUTED_VALUE"""),"Berke812")</f>
        <v>Berke812</v>
      </c>
      <c r="C23" t="str">
        <f>IFERROR(__xludf.DUMMYFUNCTION("""COMPUTED_VALUE"""),"Uroš")</f>
        <v>Uroš</v>
      </c>
      <c r="D23" t="str">
        <f>IFERROR(__xludf.DUMMYFUNCTION("""COMPUTED_VALUE"""),"Berić")</f>
        <v>Berić</v>
      </c>
      <c r="E23">
        <f>IFERROR(__xludf.DUMMYFUNCTION("""COMPUTED_VALUE"""),125.0)</f>
        <v>125</v>
      </c>
      <c r="F23" t="str">
        <f>IFERROR(__xludf.DUMMYFUNCTION("""COMPUTED_VALUE"""),"ODOBREN")</f>
        <v>ODOBREN</v>
      </c>
      <c r="G23" t="str">
        <f>IFERROR(__xludf.DUMMYFUNCTION("""COMPUTED_VALUE"""),"Sombor")</f>
        <v>Sombor</v>
      </c>
      <c r="H23" t="str">
        <f>IFERROR(__xludf.DUMMYFUNCTION("""COMPUTED_VALUE"""),"Gimnazija Veljko Petrović")</f>
        <v>Gimnazija Veljko Petrović</v>
      </c>
      <c r="I23" t="str">
        <f>IFERROR(__xludf.DUMMYFUNCTION("""COMPUTED_VALUE"""),"IV")</f>
        <v>IV</v>
      </c>
      <c r="J23" t="str">
        <f>IFERROR(__xludf.DUMMYFUNCTION("""COMPUTED_VALUE"""),"B")</f>
        <v>B</v>
      </c>
      <c r="K23" t="str">
        <f>IFERROR(__xludf.DUMMYFUNCTION("""COMPUTED_VALUE"""),"Duško Obradović")</f>
        <v>Duško Obradović</v>
      </c>
      <c r="L23" t="str">
        <f>IFERROR(__xludf.DUMMYFUNCTION("""COMPUTED_VALUE"""),"x")</f>
        <v>x</v>
      </c>
      <c r="M23" t="str">
        <f>IFERROR(__xludf.DUMMYFUNCTION("""COMPUTED_VALUE"""),"-")</f>
        <v>-</v>
      </c>
      <c r="N23">
        <f>IFERROR(__xludf.DUMMYFUNCTION("""COMPUTED_VALUE"""),13.0)</f>
        <v>13</v>
      </c>
      <c r="O23">
        <f>IFERROR(__xludf.DUMMYFUNCTION("""COMPUTED_VALUE"""),12.0)</f>
        <v>12</v>
      </c>
      <c r="P23" t="str">
        <f>IFERROR(__xludf.DUMMYFUNCTION("""COMPUTED_VALUE"""),"x")</f>
        <v>x</v>
      </c>
      <c r="Q23">
        <f>IFERROR(__xludf.DUMMYFUNCTION("""COMPUTED_VALUE"""),100.0)</f>
        <v>100</v>
      </c>
      <c r="R23">
        <f>IFERROR(__xludf.DUMMYFUNCTION("""COMPUTED_VALUE"""),0.0)</f>
        <v>0</v>
      </c>
      <c r="S23">
        <f>IFERROR(__xludf.DUMMYFUNCTION("""COMPUTED_VALUE"""),0.0)</f>
        <v>0</v>
      </c>
      <c r="T23" t="str">
        <f>IFERROR(__xludf.DUMMYFUNCTION("""COMPUTED_VALUE"""),"x")</f>
        <v>x</v>
      </c>
      <c r="U23" t="str">
        <f>IFERROR(__xludf.DUMMYFUNCTION("""COMPUTED_VALUE"""),"x")</f>
        <v>x</v>
      </c>
      <c r="V23" t="str">
        <f>IFERROR(__xludf.DUMMYFUNCTION("""COMPUTED_VALUE"""),"-")</f>
        <v>-</v>
      </c>
      <c r="W23" t="str">
        <f>IFERROR(__xludf.DUMMYFUNCTION("""COMPUTED_VALUE"""),"-")</f>
        <v>-</v>
      </c>
      <c r="X23" t="str">
        <f>IFERROR(__xludf.DUMMYFUNCTION("""COMPUTED_VALUE"""),"-")</f>
        <v>-</v>
      </c>
      <c r="Y23" t="str">
        <f>IFERROR(__xludf.DUMMYFUNCTION("""COMPUTED_VALUE"""),"-")</f>
        <v>-</v>
      </c>
      <c r="Z23" t="str">
        <f>IFERROR(__xludf.DUMMYFUNCTION("""COMPUTED_VALUE"""),"-")</f>
        <v>-</v>
      </c>
      <c r="AA23" t="str">
        <f>IFERROR(__xludf.DUMMYFUNCTION("""COMPUTED_VALUE"""),"-")</f>
        <v>-</v>
      </c>
      <c r="AB23" t="str">
        <f>IFERROR(__xludf.DUMMYFUNCTION("""COMPUTED_VALUE"""),"-")</f>
        <v>-</v>
      </c>
      <c r="AC23" t="str">
        <f>IFERROR(__xludf.DUMMYFUNCTION("""COMPUTED_VALUE"""),"-")</f>
        <v>-</v>
      </c>
      <c r="AD23" t="str">
        <f>IFERROR(__xludf.DUMMYFUNCTION("""COMPUTED_VALUE"""),"-")</f>
        <v>-</v>
      </c>
      <c r="AE23" t="str">
        <f>IFERROR(__xludf.DUMMYFUNCTION("""COMPUTED_VALUE"""),"-")</f>
        <v>-</v>
      </c>
      <c r="AF23" t="str">
        <f>IFERROR(__xludf.DUMMYFUNCTION("""COMPUTED_VALUE"""),"-")</f>
        <v>-</v>
      </c>
      <c r="AG23" t="str">
        <f>IFERROR(__xludf.DUMMYFUNCTION("""COMPUTED_VALUE"""),"-")</f>
        <v>-</v>
      </c>
      <c r="AH23" t="str">
        <f>IFERROR(__xludf.DUMMYFUNCTION("""COMPUTED_VALUE"""),"-")</f>
        <v>-</v>
      </c>
      <c r="AI23" t="str">
        <f>IFERROR(__xludf.DUMMYFUNCTION("""COMPUTED_VALUE"""),"-")</f>
        <v>-</v>
      </c>
      <c r="AJ23" t="str">
        <f>IFERROR(__xludf.DUMMYFUNCTION("""COMPUTED_VALUE"""),"-")</f>
        <v>-</v>
      </c>
      <c r="AK23" t="str">
        <f>IFERROR(__xludf.DUMMYFUNCTION("""COMPUTED_VALUE"""),"-")</f>
        <v>-</v>
      </c>
      <c r="AL23" t="str">
        <f>IFERROR(__xludf.DUMMYFUNCTION("""COMPUTED_VALUE"""),"-")</f>
        <v>-</v>
      </c>
      <c r="AM23" t="str">
        <f>IFERROR(__xludf.DUMMYFUNCTION("""COMPUTED_VALUE"""),"-")</f>
        <v>-</v>
      </c>
      <c r="AN23" t="str">
        <f>IFERROR(__xludf.DUMMYFUNCTION("""COMPUTED_VALUE"""),"-")</f>
        <v>-</v>
      </c>
      <c r="AO23" t="str">
        <f>IFERROR(__xludf.DUMMYFUNCTION("""COMPUTED_VALUE"""),"-")</f>
        <v>-</v>
      </c>
      <c r="AP23" t="str">
        <f>IFERROR(__xludf.DUMMYFUNCTION("""COMPUTED_VALUE"""),"x")</f>
        <v>x</v>
      </c>
      <c r="AQ23" t="str">
        <f>IFERROR(__xludf.DUMMYFUNCTION("""COMPUTED_VALUE"""),"OK")</f>
        <v>OK</v>
      </c>
      <c r="AR23" t="str">
        <f>IFERROR(__xludf.DUMMYFUNCTION("""COMPUTED_VALUE"""),"OK")</f>
        <v>OK</v>
      </c>
      <c r="AS23" t="str">
        <f>IFERROR(__xludf.DUMMYFUNCTION("""COMPUTED_VALUE"""),"OK")</f>
        <v>OK</v>
      </c>
      <c r="AT23" t="str">
        <f>IFERROR(__xludf.DUMMYFUNCTION("""COMPUTED_VALUE"""),"OK")</f>
        <v>OK</v>
      </c>
      <c r="AU23" t="str">
        <f>IFERROR(__xludf.DUMMYFUNCTION("""COMPUTED_VALUE"""),"OK")</f>
        <v>OK</v>
      </c>
      <c r="AV23" t="str">
        <f>IFERROR(__xludf.DUMMYFUNCTION("""COMPUTED_VALUE"""),"OK")</f>
        <v>OK</v>
      </c>
      <c r="AW23" t="str">
        <f>IFERROR(__xludf.DUMMYFUNCTION("""COMPUTED_VALUE"""),"OK")</f>
        <v>OK</v>
      </c>
      <c r="AX23" t="str">
        <f>IFERROR(__xludf.DUMMYFUNCTION("""COMPUTED_VALUE"""),"OK")</f>
        <v>OK</v>
      </c>
      <c r="AY23" t="str">
        <f>IFERROR(__xludf.DUMMYFUNCTION("""COMPUTED_VALUE"""),"WA")</f>
        <v>WA</v>
      </c>
      <c r="AZ23" t="str">
        <f>IFERROR(__xludf.DUMMYFUNCTION("""COMPUTED_VALUE"""),"WA")</f>
        <v>WA</v>
      </c>
      <c r="BA23" t="str">
        <f>IFERROR(__xludf.DUMMYFUNCTION("""COMPUTED_VALUE"""),"WA")</f>
        <v>WA</v>
      </c>
      <c r="BB23" t="str">
        <f>IFERROR(__xludf.DUMMYFUNCTION("""COMPUTED_VALUE"""),"WA")</f>
        <v>WA</v>
      </c>
      <c r="BC23" t="str">
        <f>IFERROR(__xludf.DUMMYFUNCTION("""COMPUTED_VALUE"""),"WA")</f>
        <v>WA</v>
      </c>
      <c r="BD23" t="str">
        <f>IFERROR(__xludf.DUMMYFUNCTION("""COMPUTED_VALUE"""),"WA")</f>
        <v>WA</v>
      </c>
      <c r="BE23" t="str">
        <f>IFERROR(__xludf.DUMMYFUNCTION("""COMPUTED_VALUE"""),"WA")</f>
        <v>WA</v>
      </c>
      <c r="BF23" t="str">
        <f>IFERROR(__xludf.DUMMYFUNCTION("""COMPUTED_VALUE"""),"WA")</f>
        <v>WA</v>
      </c>
      <c r="BG23" t="str">
        <f>IFERROR(__xludf.DUMMYFUNCTION("""COMPUTED_VALUE"""),"WA")</f>
        <v>WA</v>
      </c>
      <c r="BH23" t="str">
        <f>IFERROR(__xludf.DUMMYFUNCTION("""COMPUTED_VALUE"""),"WA")</f>
        <v>WA</v>
      </c>
      <c r="BI23" t="str">
        <f>IFERROR(__xludf.DUMMYFUNCTION("""COMPUTED_VALUE"""),"WA")</f>
        <v>WA</v>
      </c>
      <c r="BJ23" t="str">
        <f>IFERROR(__xludf.DUMMYFUNCTION("""COMPUTED_VALUE"""),"WA")</f>
        <v>WA</v>
      </c>
      <c r="BK23" t="str">
        <f>IFERROR(__xludf.DUMMYFUNCTION("""COMPUTED_VALUE"""),"WA")</f>
        <v>WA</v>
      </c>
      <c r="BL23" t="str">
        <f>IFERROR(__xludf.DUMMYFUNCTION("""COMPUTED_VALUE"""),"WA")</f>
        <v>WA</v>
      </c>
      <c r="BM23" t="str">
        <f>IFERROR(__xludf.DUMMYFUNCTION("""COMPUTED_VALUE"""),"WA")</f>
        <v>WA</v>
      </c>
      <c r="BN23" t="str">
        <f>IFERROR(__xludf.DUMMYFUNCTION("""COMPUTED_VALUE"""),"WA")</f>
        <v>WA</v>
      </c>
      <c r="BO23" t="str">
        <f>IFERROR(__xludf.DUMMYFUNCTION("""COMPUTED_VALUE"""),"WA")</f>
        <v>WA</v>
      </c>
      <c r="BP23" t="str">
        <f>IFERROR(__xludf.DUMMYFUNCTION("""COMPUTED_VALUE"""),"RTE")</f>
        <v>RTE</v>
      </c>
      <c r="BQ23" t="str">
        <f>IFERROR(__xludf.DUMMYFUNCTION("""COMPUTED_VALUE"""),"RTE")</f>
        <v>RTE</v>
      </c>
      <c r="BR23" t="str">
        <f>IFERROR(__xludf.DUMMYFUNCTION("""COMPUTED_VALUE"""),"RTE")</f>
        <v>RTE</v>
      </c>
      <c r="BS23" t="str">
        <f>IFERROR(__xludf.DUMMYFUNCTION("""COMPUTED_VALUE"""),"RTE")</f>
        <v>RTE</v>
      </c>
      <c r="BT23" t="str">
        <f>IFERROR(__xludf.DUMMYFUNCTION("""COMPUTED_VALUE"""),"RTE")</f>
        <v>RTE</v>
      </c>
      <c r="BU23" t="str">
        <f>IFERROR(__xludf.DUMMYFUNCTION("""COMPUTED_VALUE"""),"RTE")</f>
        <v>RTE</v>
      </c>
      <c r="BV23" t="str">
        <f>IFERROR(__xludf.DUMMYFUNCTION("""COMPUTED_VALUE"""),"RTE")</f>
        <v>RTE</v>
      </c>
      <c r="BW23" t="str">
        <f>IFERROR(__xludf.DUMMYFUNCTION("""COMPUTED_VALUE"""),"RTE")</f>
        <v>RTE</v>
      </c>
      <c r="BX23" t="str">
        <f>IFERROR(__xludf.DUMMYFUNCTION("""COMPUTED_VALUE"""),"RTE")</f>
        <v>RTE</v>
      </c>
      <c r="BY23" t="str">
        <f>IFERROR(__xludf.DUMMYFUNCTION("""COMPUTED_VALUE"""),"RTE")</f>
        <v>RTE</v>
      </c>
      <c r="BZ23" t="str">
        <f>IFERROR(__xludf.DUMMYFUNCTION("""COMPUTED_VALUE"""),"RTE")</f>
        <v>RTE</v>
      </c>
      <c r="CA23" t="str">
        <f>IFERROR(__xludf.DUMMYFUNCTION("""COMPUTED_VALUE"""),"RTE")</f>
        <v>RTE</v>
      </c>
      <c r="CB23" t="str">
        <f>IFERROR(__xludf.DUMMYFUNCTION("""COMPUTED_VALUE"""),"RTE")</f>
        <v>RTE</v>
      </c>
      <c r="CC23" t="str">
        <f>IFERROR(__xludf.DUMMYFUNCTION("""COMPUTED_VALUE"""),"RTE")</f>
        <v>RTE</v>
      </c>
      <c r="CD23" t="str">
        <f>IFERROR(__xludf.DUMMYFUNCTION("""COMPUTED_VALUE"""),"RTE")</f>
        <v>RTE</v>
      </c>
      <c r="CE23" t="str">
        <f>IFERROR(__xludf.DUMMYFUNCTION("""COMPUTED_VALUE"""),"RTE")</f>
        <v>RTE</v>
      </c>
      <c r="CF23" t="str">
        <f>IFERROR(__xludf.DUMMYFUNCTION("""COMPUTED_VALUE"""),"RTE")</f>
        <v>RTE</v>
      </c>
      <c r="CG23" t="str">
        <f>IFERROR(__xludf.DUMMYFUNCTION("""COMPUTED_VALUE"""),"RTE")</f>
        <v>RTE</v>
      </c>
      <c r="CH23" t="str">
        <f>IFERROR(__xludf.DUMMYFUNCTION("""COMPUTED_VALUE"""),"RTE")</f>
        <v>RTE</v>
      </c>
      <c r="CI23" t="str">
        <f>IFERROR(__xludf.DUMMYFUNCTION("""COMPUTED_VALUE"""),"RTE")</f>
        <v>RTE</v>
      </c>
      <c r="CJ23" t="str">
        <f>IFERROR(__xludf.DUMMYFUNCTION("""COMPUTED_VALUE"""),"RTE")</f>
        <v>RTE</v>
      </c>
      <c r="CK23" t="str">
        <f>IFERROR(__xludf.DUMMYFUNCTION("""COMPUTED_VALUE"""),"RTE")</f>
        <v>RTE</v>
      </c>
      <c r="CL23" t="str">
        <f>IFERROR(__xludf.DUMMYFUNCTION("""COMPUTED_VALUE"""),"RTE")</f>
        <v>RTE</v>
      </c>
      <c r="CM23" t="str">
        <f>IFERROR(__xludf.DUMMYFUNCTION("""COMPUTED_VALUE"""),"RTE")</f>
        <v>RTE</v>
      </c>
      <c r="CN23" t="str">
        <f>IFERROR(__xludf.DUMMYFUNCTION("""COMPUTED_VALUE"""),"TLE")</f>
        <v>TLE</v>
      </c>
      <c r="CO23" t="str">
        <f>IFERROR(__xludf.DUMMYFUNCTION("""COMPUTED_VALUE"""),"TLE")</f>
        <v>TLE</v>
      </c>
      <c r="CP23" t="str">
        <f>IFERROR(__xludf.DUMMYFUNCTION("""COMPUTED_VALUE"""),"TLE")</f>
        <v>TLE</v>
      </c>
      <c r="CQ23" t="str">
        <f>IFERROR(__xludf.DUMMYFUNCTION("""COMPUTED_VALUE"""),"TLE")</f>
        <v>TLE</v>
      </c>
      <c r="CR23" t="str">
        <f>IFERROR(__xludf.DUMMYFUNCTION("""COMPUTED_VALUE"""),"TLE")</f>
        <v>TLE</v>
      </c>
      <c r="CS23" t="str">
        <f>IFERROR(__xludf.DUMMYFUNCTION("""COMPUTED_VALUE"""),"TLE")</f>
        <v>TLE</v>
      </c>
      <c r="CT23" t="str">
        <f>IFERROR(__xludf.DUMMYFUNCTION("""COMPUTED_VALUE"""),"TLE")</f>
        <v>TLE</v>
      </c>
      <c r="CU23" t="str">
        <f>IFERROR(__xludf.DUMMYFUNCTION("""COMPUTED_VALUE"""),"TLE")</f>
        <v>TLE</v>
      </c>
      <c r="CV23" t="str">
        <f>IFERROR(__xludf.DUMMYFUNCTION("""COMPUTED_VALUE"""),"TLE")</f>
        <v>TLE</v>
      </c>
      <c r="CW23" t="str">
        <f>IFERROR(__xludf.DUMMYFUNCTION("""COMPUTED_VALUE"""),"TLE")</f>
        <v>TLE</v>
      </c>
      <c r="CX23" t="str">
        <f>IFERROR(__xludf.DUMMYFUNCTION("""COMPUTED_VALUE"""),"TLE")</f>
        <v>TLE</v>
      </c>
      <c r="CY23" t="str">
        <f>IFERROR(__xludf.DUMMYFUNCTION("""COMPUTED_VALUE"""),"TLE")</f>
        <v>TLE</v>
      </c>
      <c r="CZ23" t="str">
        <f>IFERROR(__xludf.DUMMYFUNCTION("""COMPUTED_VALUE"""),"x")</f>
        <v>x</v>
      </c>
      <c r="DA23" t="str">
        <f>IFERROR(__xludf.DUMMYFUNCTION("""COMPUTED_VALUE"""),"WA")</f>
        <v>WA</v>
      </c>
      <c r="DB23" t="str">
        <f>IFERROR(__xludf.DUMMYFUNCTION("""COMPUTED_VALUE"""),"OK")</f>
        <v>OK</v>
      </c>
      <c r="DC23" t="str">
        <f>IFERROR(__xludf.DUMMYFUNCTION("""COMPUTED_VALUE"""),"OK")</f>
        <v>OK</v>
      </c>
      <c r="DD23" t="str">
        <f>IFERROR(__xludf.DUMMYFUNCTION("""COMPUTED_VALUE"""),"OK")</f>
        <v>OK</v>
      </c>
      <c r="DE23" t="str">
        <f>IFERROR(__xludf.DUMMYFUNCTION("""COMPUTED_VALUE"""),"OK")</f>
        <v>OK</v>
      </c>
      <c r="DF23" t="str">
        <f>IFERROR(__xludf.DUMMYFUNCTION("""COMPUTED_VALUE"""),"OK")</f>
        <v>OK</v>
      </c>
      <c r="DG23" t="str">
        <f>IFERROR(__xludf.DUMMYFUNCTION("""COMPUTED_VALUE"""),"OK")</f>
        <v>OK</v>
      </c>
      <c r="DH23" t="str">
        <f>IFERROR(__xludf.DUMMYFUNCTION("""COMPUTED_VALUE"""),"OK")</f>
        <v>OK</v>
      </c>
      <c r="DI23" t="str">
        <f>IFERROR(__xludf.DUMMYFUNCTION("""COMPUTED_VALUE"""),"OK")</f>
        <v>OK</v>
      </c>
      <c r="DJ23" t="str">
        <f>IFERROR(__xludf.DUMMYFUNCTION("""COMPUTED_VALUE"""),"OK")</f>
        <v>OK</v>
      </c>
      <c r="DK23" t="str">
        <f>IFERROR(__xludf.DUMMYFUNCTION("""COMPUTED_VALUE"""),"WA")</f>
        <v>WA</v>
      </c>
      <c r="DL23" t="str">
        <f>IFERROR(__xludf.DUMMYFUNCTION("""COMPUTED_VALUE"""),"WA")</f>
        <v>WA</v>
      </c>
      <c r="DM23" t="str">
        <f>IFERROR(__xludf.DUMMYFUNCTION("""COMPUTED_VALUE"""),"OK")</f>
        <v>OK</v>
      </c>
      <c r="DN23" t="str">
        <f>IFERROR(__xludf.DUMMYFUNCTION("""COMPUTED_VALUE"""),"WA")</f>
        <v>WA</v>
      </c>
      <c r="DO23" t="str">
        <f>IFERROR(__xludf.DUMMYFUNCTION("""COMPUTED_VALUE"""),"OK")</f>
        <v>OK</v>
      </c>
      <c r="DP23" t="str">
        <f>IFERROR(__xludf.DUMMYFUNCTION("""COMPUTED_VALUE"""),"OK")</f>
        <v>OK</v>
      </c>
      <c r="DQ23" t="str">
        <f>IFERROR(__xludf.DUMMYFUNCTION("""COMPUTED_VALUE"""),"OK")</f>
        <v>OK</v>
      </c>
      <c r="DR23" t="str">
        <f>IFERROR(__xludf.DUMMYFUNCTION("""COMPUTED_VALUE"""),"OK")</f>
        <v>OK</v>
      </c>
      <c r="DS23" t="str">
        <f>IFERROR(__xludf.DUMMYFUNCTION("""COMPUTED_VALUE"""),"OK")</f>
        <v>OK</v>
      </c>
      <c r="DT23" t="str">
        <f>IFERROR(__xludf.DUMMYFUNCTION("""COMPUTED_VALUE"""),"OK")</f>
        <v>OK</v>
      </c>
      <c r="DU23" t="str">
        <f>IFERROR(__xludf.DUMMYFUNCTION("""COMPUTED_VALUE"""),"OK")</f>
        <v>OK</v>
      </c>
      <c r="DV23" t="str">
        <f>IFERROR(__xludf.DUMMYFUNCTION("""COMPUTED_VALUE"""),"OK")</f>
        <v>OK</v>
      </c>
      <c r="DW23" t="str">
        <f>IFERROR(__xludf.DUMMYFUNCTION("""COMPUTED_VALUE"""),"OK")</f>
        <v>OK</v>
      </c>
      <c r="DX23" t="str">
        <f>IFERROR(__xludf.DUMMYFUNCTION("""COMPUTED_VALUE"""),"OK")</f>
        <v>OK</v>
      </c>
      <c r="DY23" t="str">
        <f>IFERROR(__xludf.DUMMYFUNCTION("""COMPUTED_VALUE"""),"WA")</f>
        <v>WA</v>
      </c>
      <c r="DZ23" t="str">
        <f>IFERROR(__xludf.DUMMYFUNCTION("""COMPUTED_VALUE"""),"WA")</f>
        <v>WA</v>
      </c>
      <c r="EA23" t="str">
        <f>IFERROR(__xludf.DUMMYFUNCTION("""COMPUTED_VALUE"""),"WA")</f>
        <v>WA</v>
      </c>
      <c r="EB23" t="str">
        <f>IFERROR(__xludf.DUMMYFUNCTION("""COMPUTED_VALUE"""),"OK")</f>
        <v>OK</v>
      </c>
      <c r="EC23" t="str">
        <f>IFERROR(__xludf.DUMMYFUNCTION("""COMPUTED_VALUE"""),"WA")</f>
        <v>WA</v>
      </c>
      <c r="ED23" t="str">
        <f>IFERROR(__xludf.DUMMYFUNCTION("""COMPUTED_VALUE"""),"WA")</f>
        <v>WA</v>
      </c>
      <c r="EE23" t="str">
        <f>IFERROR(__xludf.DUMMYFUNCTION("""COMPUTED_VALUE"""),"WA")</f>
        <v>WA</v>
      </c>
      <c r="EF23" t="str">
        <f>IFERROR(__xludf.DUMMYFUNCTION("""COMPUTED_VALUE"""),"WA")</f>
        <v>WA</v>
      </c>
      <c r="EG23" t="str">
        <f>IFERROR(__xludf.DUMMYFUNCTION("""COMPUTED_VALUE"""),"WA")</f>
        <v>WA</v>
      </c>
      <c r="EH23" t="str">
        <f>IFERROR(__xludf.DUMMYFUNCTION("""COMPUTED_VALUE"""),"WA")</f>
        <v>WA</v>
      </c>
      <c r="EI23" t="str">
        <f>IFERROR(__xludf.DUMMYFUNCTION("""COMPUTED_VALUE"""),"WA")</f>
        <v>WA</v>
      </c>
      <c r="EJ23" t="str">
        <f>IFERROR(__xludf.DUMMYFUNCTION("""COMPUTED_VALUE"""),"WA")</f>
        <v>WA</v>
      </c>
      <c r="EK23" t="str">
        <f>IFERROR(__xludf.DUMMYFUNCTION("""COMPUTED_VALUE"""),"WA")</f>
        <v>WA</v>
      </c>
      <c r="EL23" t="str">
        <f>IFERROR(__xludf.DUMMYFUNCTION("""COMPUTED_VALUE"""),"WA")</f>
        <v>WA</v>
      </c>
      <c r="EM23" t="str">
        <f>IFERROR(__xludf.DUMMYFUNCTION("""COMPUTED_VALUE"""),"WA")</f>
        <v>WA</v>
      </c>
      <c r="EN23" t="str">
        <f>IFERROR(__xludf.DUMMYFUNCTION("""COMPUTED_VALUE"""),"WA")</f>
        <v>WA</v>
      </c>
      <c r="EO23" t="str">
        <f>IFERROR(__xludf.DUMMYFUNCTION("""COMPUTED_VALUE"""),"WA")</f>
        <v>WA</v>
      </c>
      <c r="EP23" t="str">
        <f>IFERROR(__xludf.DUMMYFUNCTION("""COMPUTED_VALUE"""),"WA")</f>
        <v>WA</v>
      </c>
      <c r="EQ23" t="str">
        <f>IFERROR(__xludf.DUMMYFUNCTION("""COMPUTED_VALUE"""),"WA")</f>
        <v>WA</v>
      </c>
      <c r="ER23" t="str">
        <f>IFERROR(__xludf.DUMMYFUNCTION("""COMPUTED_VALUE"""),"WA")</f>
        <v>WA</v>
      </c>
      <c r="ES23" t="str">
        <f>IFERROR(__xludf.DUMMYFUNCTION("""COMPUTED_VALUE"""),"WA")</f>
        <v>WA</v>
      </c>
      <c r="ET23" t="str">
        <f>IFERROR(__xludf.DUMMYFUNCTION("""COMPUTED_VALUE"""),"WA")</f>
        <v>WA</v>
      </c>
      <c r="EU23" t="str">
        <f>IFERROR(__xludf.DUMMYFUNCTION("""COMPUTED_VALUE"""),"WA")</f>
        <v>WA</v>
      </c>
      <c r="EV23" t="str">
        <f>IFERROR(__xludf.DUMMYFUNCTION("""COMPUTED_VALUE"""),"WA")</f>
        <v>WA</v>
      </c>
      <c r="EW23" t="str">
        <f>IFERROR(__xludf.DUMMYFUNCTION("""COMPUTED_VALUE"""),"WA")</f>
        <v>WA</v>
      </c>
      <c r="EX23" t="str">
        <f>IFERROR(__xludf.DUMMYFUNCTION("""COMPUTED_VALUE"""),"WA")</f>
        <v>WA</v>
      </c>
      <c r="EY23" t="str">
        <f>IFERROR(__xludf.DUMMYFUNCTION("""COMPUTED_VALUE"""),"WA")</f>
        <v>WA</v>
      </c>
      <c r="EZ23" t="str">
        <f>IFERROR(__xludf.DUMMYFUNCTION("""COMPUTED_VALUE"""),"WA")</f>
        <v>WA</v>
      </c>
      <c r="FA23" t="str">
        <f>IFERROR(__xludf.DUMMYFUNCTION("""COMPUTED_VALUE"""),"WA")</f>
        <v>WA</v>
      </c>
      <c r="FB23" t="str">
        <f>IFERROR(__xludf.DUMMYFUNCTION("""COMPUTED_VALUE"""),"OK")</f>
        <v>OK</v>
      </c>
      <c r="FC23" t="str">
        <f>IFERROR(__xludf.DUMMYFUNCTION("""COMPUTED_VALUE"""),"OK")</f>
        <v>OK</v>
      </c>
      <c r="FD23" t="str">
        <f>IFERROR(__xludf.DUMMYFUNCTION("""COMPUTED_VALUE"""),"WA")</f>
        <v>WA</v>
      </c>
      <c r="FE23" t="str">
        <f>IFERROR(__xludf.DUMMYFUNCTION("""COMPUTED_VALUE"""),"WA")</f>
        <v>WA</v>
      </c>
      <c r="FF23" t="str">
        <f>IFERROR(__xludf.DUMMYFUNCTION("""COMPUTED_VALUE"""),"WA")</f>
        <v>WA</v>
      </c>
      <c r="FG23" t="str">
        <f>IFERROR(__xludf.DUMMYFUNCTION("""COMPUTED_VALUE"""),"x")</f>
        <v>x</v>
      </c>
      <c r="FH23" t="str">
        <f>IFERROR(__xludf.DUMMYFUNCTION("""COMPUTED_VALUE"""),"OK")</f>
        <v>OK</v>
      </c>
      <c r="FI23" t="str">
        <f>IFERROR(__xludf.DUMMYFUNCTION("""COMPUTED_VALUE"""),"OK")</f>
        <v>OK</v>
      </c>
      <c r="FJ23" t="str">
        <f>IFERROR(__xludf.DUMMYFUNCTION("""COMPUTED_VALUE"""),"OK")</f>
        <v>OK</v>
      </c>
      <c r="FK23" t="str">
        <f>IFERROR(__xludf.DUMMYFUNCTION("""COMPUTED_VALUE"""),"OK")</f>
        <v>OK</v>
      </c>
      <c r="FL23" t="str">
        <f>IFERROR(__xludf.DUMMYFUNCTION("""COMPUTED_VALUE"""),"x")</f>
        <v>x</v>
      </c>
      <c r="FM23" t="str">
        <f>IFERROR(__xludf.DUMMYFUNCTION("""COMPUTED_VALUE"""),"OK")</f>
        <v>OK</v>
      </c>
      <c r="FN23" t="str">
        <f>IFERROR(__xludf.DUMMYFUNCTION("""COMPUTED_VALUE"""),"OK")</f>
        <v>OK</v>
      </c>
      <c r="FO23" t="str">
        <f>IFERROR(__xludf.DUMMYFUNCTION("""COMPUTED_VALUE"""),"WA")</f>
        <v>WA</v>
      </c>
      <c r="FP23" t="str">
        <f>IFERROR(__xludf.DUMMYFUNCTION("""COMPUTED_VALUE"""),"WA")</f>
        <v>WA</v>
      </c>
      <c r="FQ23" t="str">
        <f>IFERROR(__xludf.DUMMYFUNCTION("""COMPUTED_VALUE"""),"WA")</f>
        <v>WA</v>
      </c>
      <c r="FR23" t="str">
        <f>IFERROR(__xludf.DUMMYFUNCTION("""COMPUTED_VALUE"""),"OK")</f>
        <v>OK</v>
      </c>
      <c r="FS23" t="str">
        <f>IFERROR(__xludf.DUMMYFUNCTION("""COMPUTED_VALUE"""),"OK")</f>
        <v>OK</v>
      </c>
      <c r="FT23" t="str">
        <f>IFERROR(__xludf.DUMMYFUNCTION("""COMPUTED_VALUE"""),"OK")</f>
        <v>OK</v>
      </c>
      <c r="FU23" t="str">
        <f>IFERROR(__xludf.DUMMYFUNCTION("""COMPUTED_VALUE"""),"WA")</f>
        <v>WA</v>
      </c>
      <c r="FV23" t="str">
        <f>IFERROR(__xludf.DUMMYFUNCTION("""COMPUTED_VALUE"""),"WA")</f>
        <v>WA</v>
      </c>
      <c r="FW23" t="str">
        <f>IFERROR(__xludf.DUMMYFUNCTION("""COMPUTED_VALUE"""),"OK")</f>
        <v>OK</v>
      </c>
      <c r="FX23" t="str">
        <f>IFERROR(__xludf.DUMMYFUNCTION("""COMPUTED_VALUE"""),"WA")</f>
        <v>WA</v>
      </c>
      <c r="FY23" t="str">
        <f>IFERROR(__xludf.DUMMYFUNCTION("""COMPUTED_VALUE"""),"WA")</f>
        <v>WA</v>
      </c>
      <c r="FZ23" t="str">
        <f>IFERROR(__xludf.DUMMYFUNCTION("""COMPUTED_VALUE"""),"WA")</f>
        <v>WA</v>
      </c>
      <c r="GA23" t="str">
        <f>IFERROR(__xludf.DUMMYFUNCTION("""COMPUTED_VALUE"""),"OK")</f>
        <v>OK</v>
      </c>
      <c r="GB23" t="str">
        <f>IFERROR(__xludf.DUMMYFUNCTION("""COMPUTED_VALUE"""),"WA")</f>
        <v>WA</v>
      </c>
      <c r="GC23" t="str">
        <f>IFERROR(__xludf.DUMMYFUNCTION("""COMPUTED_VALUE"""),"WA")</f>
        <v>WA</v>
      </c>
      <c r="GD23" t="str">
        <f>IFERROR(__xludf.DUMMYFUNCTION("""COMPUTED_VALUE"""),"WA")</f>
        <v>WA</v>
      </c>
      <c r="GE23" t="str">
        <f>IFERROR(__xludf.DUMMYFUNCTION("""COMPUTED_VALUE"""),"OK")</f>
        <v>OK</v>
      </c>
      <c r="GF23" t="str">
        <f>IFERROR(__xludf.DUMMYFUNCTION("""COMPUTED_VALUE"""),"WA")</f>
        <v>WA</v>
      </c>
      <c r="GG23" t="str">
        <f>IFERROR(__xludf.DUMMYFUNCTION("""COMPUTED_VALUE"""),"WA")</f>
        <v>WA</v>
      </c>
      <c r="GH23" t="str">
        <f>IFERROR(__xludf.DUMMYFUNCTION("""COMPUTED_VALUE"""),"WA")</f>
        <v>WA</v>
      </c>
      <c r="GI23" t="str">
        <f>IFERROR(__xludf.DUMMYFUNCTION("""COMPUTED_VALUE"""),"OK")</f>
        <v>OK</v>
      </c>
      <c r="GJ23" t="str">
        <f>IFERROR(__xludf.DUMMYFUNCTION("""COMPUTED_VALUE"""),"OK")</f>
        <v>OK</v>
      </c>
      <c r="GK23" t="str">
        <f>IFERROR(__xludf.DUMMYFUNCTION("""COMPUTED_VALUE"""),"OK")</f>
        <v>OK</v>
      </c>
      <c r="GL23" t="str">
        <f>IFERROR(__xludf.DUMMYFUNCTION("""COMPUTED_VALUE"""),"WA")</f>
        <v>WA</v>
      </c>
      <c r="GM23" t="str">
        <f>IFERROR(__xludf.DUMMYFUNCTION("""COMPUTED_VALUE"""),"WA")</f>
        <v>WA</v>
      </c>
      <c r="GN23" t="str">
        <f>IFERROR(__xludf.DUMMYFUNCTION("""COMPUTED_VALUE"""),"OK")</f>
        <v>OK</v>
      </c>
      <c r="GO23" t="str">
        <f>IFERROR(__xludf.DUMMYFUNCTION("""COMPUTED_VALUE"""),"WA")</f>
        <v>WA</v>
      </c>
      <c r="GP23" t="str">
        <f>IFERROR(__xludf.DUMMYFUNCTION("""COMPUTED_VALUE"""),"OK")</f>
        <v>OK</v>
      </c>
      <c r="GQ23" t="str">
        <f>IFERROR(__xludf.DUMMYFUNCTION("""COMPUTED_VALUE"""),"WA")</f>
        <v>WA</v>
      </c>
      <c r="GR23" t="str">
        <f>IFERROR(__xludf.DUMMYFUNCTION("""COMPUTED_VALUE"""),"WA")</f>
        <v>WA</v>
      </c>
      <c r="GS23" t="str">
        <f>IFERROR(__xludf.DUMMYFUNCTION("""COMPUTED_VALUE"""),"WA")</f>
        <v>WA</v>
      </c>
      <c r="GT23" t="str">
        <f>IFERROR(__xludf.DUMMYFUNCTION("""COMPUTED_VALUE"""),"OK")</f>
        <v>OK</v>
      </c>
      <c r="GU23" t="str">
        <f>IFERROR(__xludf.DUMMYFUNCTION("""COMPUTED_VALUE"""),"WA")</f>
        <v>WA</v>
      </c>
      <c r="GV23" t="str">
        <f>IFERROR(__xludf.DUMMYFUNCTION("""COMPUTED_VALUE"""),"WA")</f>
        <v>WA</v>
      </c>
      <c r="GW23" t="str">
        <f>IFERROR(__xludf.DUMMYFUNCTION("""COMPUTED_VALUE"""),"OK")</f>
        <v>OK</v>
      </c>
      <c r="GX23" t="str">
        <f>IFERROR(__xludf.DUMMYFUNCTION("""COMPUTED_VALUE"""),"WA")</f>
        <v>WA</v>
      </c>
      <c r="GY23" t="str">
        <f>IFERROR(__xludf.DUMMYFUNCTION("""COMPUTED_VALUE"""),"OK")</f>
        <v>OK</v>
      </c>
      <c r="GZ23" t="str">
        <f>IFERROR(__xludf.DUMMYFUNCTION("""COMPUTED_VALUE"""),"OK")</f>
        <v>OK</v>
      </c>
      <c r="HA23" t="str">
        <f>IFERROR(__xludf.DUMMYFUNCTION("""COMPUTED_VALUE"""),"OK")</f>
        <v>OK</v>
      </c>
      <c r="HB23" t="str">
        <f>IFERROR(__xludf.DUMMYFUNCTION("""COMPUTED_VALUE"""),"WA")</f>
        <v>WA</v>
      </c>
      <c r="HC23" t="str">
        <f>IFERROR(__xludf.DUMMYFUNCTION("""COMPUTED_VALUE"""),"OK")</f>
        <v>OK</v>
      </c>
      <c r="HD23" t="str">
        <f>IFERROR(__xludf.DUMMYFUNCTION("""COMPUTED_VALUE"""),"WA")</f>
        <v>WA</v>
      </c>
      <c r="HE23" t="str">
        <f>IFERROR(__xludf.DUMMYFUNCTION("""COMPUTED_VALUE"""),"WA")</f>
        <v>WA</v>
      </c>
      <c r="HF23" t="str">
        <f>IFERROR(__xludf.DUMMYFUNCTION("""COMPUTED_VALUE"""),"WA")</f>
        <v>WA</v>
      </c>
      <c r="HG23" t="str">
        <f>IFERROR(__xludf.DUMMYFUNCTION("""COMPUTED_VALUE"""),"WA")</f>
        <v>WA</v>
      </c>
      <c r="HH23" t="str">
        <f>IFERROR(__xludf.DUMMYFUNCTION("""COMPUTED_VALUE"""),"WA")</f>
        <v>WA</v>
      </c>
      <c r="HI23" t="str">
        <f>IFERROR(__xludf.DUMMYFUNCTION("""COMPUTED_VALUE"""),"OK")</f>
        <v>OK</v>
      </c>
      <c r="HJ23" t="str">
        <f>IFERROR(__xludf.DUMMYFUNCTION("""COMPUTED_VALUE"""),"WA")</f>
        <v>WA</v>
      </c>
      <c r="HK23" t="str">
        <f>IFERROR(__xludf.DUMMYFUNCTION("""COMPUTED_VALUE"""),"OK")</f>
        <v>OK</v>
      </c>
      <c r="HL23" t="str">
        <f>IFERROR(__xludf.DUMMYFUNCTION("""COMPUTED_VALUE"""),"WA")</f>
        <v>WA</v>
      </c>
      <c r="HM23" t="str">
        <f>IFERROR(__xludf.DUMMYFUNCTION("""COMPUTED_VALUE"""),"WA")</f>
        <v>WA</v>
      </c>
      <c r="HN23" t="str">
        <f>IFERROR(__xludf.DUMMYFUNCTION("""COMPUTED_VALUE"""),"OK")</f>
        <v>OK</v>
      </c>
      <c r="HO23" t="str">
        <f>IFERROR(__xludf.DUMMYFUNCTION("""COMPUTED_VALUE"""),"OK")</f>
        <v>OK</v>
      </c>
      <c r="HP23" t="str">
        <f>IFERROR(__xludf.DUMMYFUNCTION("""COMPUTED_VALUE"""),"WA")</f>
        <v>WA</v>
      </c>
      <c r="HQ23" t="str">
        <f>IFERROR(__xludf.DUMMYFUNCTION("""COMPUTED_VALUE"""),"WA")</f>
        <v>WA</v>
      </c>
      <c r="HR23" t="str">
        <f>IFERROR(__xludf.DUMMYFUNCTION("""COMPUTED_VALUE"""),"x")</f>
        <v>x</v>
      </c>
      <c r="HS23" t="str">
        <f>IFERROR(__xludf.DUMMYFUNCTION("""COMPUTED_VALUE"""),"CE")</f>
        <v>CE</v>
      </c>
      <c r="HT23" t="str">
        <f>IFERROR(__xludf.DUMMYFUNCTION("""COMPUTED_VALUE"""),"CE")</f>
        <v>CE</v>
      </c>
      <c r="HU23" t="str">
        <f>IFERROR(__xludf.DUMMYFUNCTION("""COMPUTED_VALUE"""),"CE")</f>
        <v>CE</v>
      </c>
      <c r="HV23" t="str">
        <f>IFERROR(__xludf.DUMMYFUNCTION("""COMPUTED_VALUE"""),"CE")</f>
        <v>CE</v>
      </c>
      <c r="HW23" t="str">
        <f>IFERROR(__xludf.DUMMYFUNCTION("""COMPUTED_VALUE"""),"CE")</f>
        <v>CE</v>
      </c>
      <c r="HX23" t="str">
        <f>IFERROR(__xludf.DUMMYFUNCTION("""COMPUTED_VALUE"""),"CE")</f>
        <v>CE</v>
      </c>
      <c r="HY23" t="str">
        <f>IFERROR(__xludf.DUMMYFUNCTION("""COMPUTED_VALUE"""),"CE")</f>
        <v>CE</v>
      </c>
      <c r="HZ23" t="str">
        <f>IFERROR(__xludf.DUMMYFUNCTION("""COMPUTED_VALUE"""),"CE")</f>
        <v>CE</v>
      </c>
      <c r="IA23" t="str">
        <f>IFERROR(__xludf.DUMMYFUNCTION("""COMPUTED_VALUE"""),"CE")</f>
        <v>CE</v>
      </c>
      <c r="IB23" t="str">
        <f>IFERROR(__xludf.DUMMYFUNCTION("""COMPUTED_VALUE"""),"CE")</f>
        <v>CE</v>
      </c>
      <c r="IC23" t="str">
        <f>IFERROR(__xludf.DUMMYFUNCTION("""COMPUTED_VALUE"""),"CE")</f>
        <v>CE</v>
      </c>
      <c r="ID23" t="str">
        <f>IFERROR(__xludf.DUMMYFUNCTION("""COMPUTED_VALUE"""),"CE")</f>
        <v>CE</v>
      </c>
      <c r="IE23" t="str">
        <f>IFERROR(__xludf.DUMMYFUNCTION("""COMPUTED_VALUE"""),"CE")</f>
        <v>CE</v>
      </c>
      <c r="IF23" t="str">
        <f>IFERROR(__xludf.DUMMYFUNCTION("""COMPUTED_VALUE"""),"CE")</f>
        <v>CE</v>
      </c>
      <c r="IG23" t="str">
        <f>IFERROR(__xludf.DUMMYFUNCTION("""COMPUTED_VALUE"""),"CE")</f>
        <v>CE</v>
      </c>
      <c r="IH23" t="str">
        <f>IFERROR(__xludf.DUMMYFUNCTION("""COMPUTED_VALUE"""),"CE")</f>
        <v>CE</v>
      </c>
      <c r="II23" t="str">
        <f>IFERROR(__xludf.DUMMYFUNCTION("""COMPUTED_VALUE"""),"CE")</f>
        <v>CE</v>
      </c>
      <c r="IJ23" t="str">
        <f>IFERROR(__xludf.DUMMYFUNCTION("""COMPUTED_VALUE"""),"CE")</f>
        <v>CE</v>
      </c>
      <c r="IK23" t="str">
        <f>IFERROR(__xludf.DUMMYFUNCTION("""COMPUTED_VALUE"""),"CE")</f>
        <v>CE</v>
      </c>
      <c r="IL23" t="str">
        <f>IFERROR(__xludf.DUMMYFUNCTION("""COMPUTED_VALUE"""),"CE")</f>
        <v>CE</v>
      </c>
      <c r="IM23" t="str">
        <f>IFERROR(__xludf.DUMMYFUNCTION("""COMPUTED_VALUE"""),"CE")</f>
        <v>CE</v>
      </c>
      <c r="IN23" t="str">
        <f>IFERROR(__xludf.DUMMYFUNCTION("""COMPUTED_VALUE"""),"CE")</f>
        <v>CE</v>
      </c>
      <c r="IO23" t="str">
        <f>IFERROR(__xludf.DUMMYFUNCTION("""COMPUTED_VALUE"""),"CE")</f>
        <v>CE</v>
      </c>
      <c r="IP23" t="str">
        <f>IFERROR(__xludf.DUMMYFUNCTION("""COMPUTED_VALUE"""),"CE")</f>
        <v>CE</v>
      </c>
      <c r="IQ23" t="str">
        <f>IFERROR(__xludf.DUMMYFUNCTION("""COMPUTED_VALUE"""),"CE")</f>
        <v>CE</v>
      </c>
      <c r="IR23" t="str">
        <f>IFERROR(__xludf.DUMMYFUNCTION("""COMPUTED_VALUE"""),"CE")</f>
        <v>CE</v>
      </c>
      <c r="IS23" t="str">
        <f>IFERROR(__xludf.DUMMYFUNCTION("""COMPUTED_VALUE"""),"CE")</f>
        <v>CE</v>
      </c>
      <c r="IT23" t="str">
        <f>IFERROR(__xludf.DUMMYFUNCTION("""COMPUTED_VALUE"""),"CE")</f>
        <v>CE</v>
      </c>
      <c r="IU23" t="str">
        <f>IFERROR(__xludf.DUMMYFUNCTION("""COMPUTED_VALUE"""),"CE")</f>
        <v>CE</v>
      </c>
      <c r="IV23" t="str">
        <f>IFERROR(__xludf.DUMMYFUNCTION("""COMPUTED_VALUE"""),"CE")</f>
        <v>CE</v>
      </c>
      <c r="IW23" t="str">
        <f>IFERROR(__xludf.DUMMYFUNCTION("""COMPUTED_VALUE"""),"CE")</f>
        <v>CE</v>
      </c>
      <c r="IX23" t="str">
        <f>IFERROR(__xludf.DUMMYFUNCTION("""COMPUTED_VALUE"""),"CE")</f>
        <v>CE</v>
      </c>
      <c r="IY23" t="str">
        <f>IFERROR(__xludf.DUMMYFUNCTION("""COMPUTED_VALUE"""),"CE")</f>
        <v>CE</v>
      </c>
      <c r="IZ23" t="str">
        <f>IFERROR(__xludf.DUMMYFUNCTION("""COMPUTED_VALUE"""),"CE")</f>
        <v>CE</v>
      </c>
      <c r="JA23" t="str">
        <f>IFERROR(__xludf.DUMMYFUNCTION("""COMPUTED_VALUE"""),"CE")</f>
        <v>CE</v>
      </c>
      <c r="JB23" t="str">
        <f>IFERROR(__xludf.DUMMYFUNCTION("""COMPUTED_VALUE"""),"CE")</f>
        <v>CE</v>
      </c>
      <c r="JC23" t="str">
        <f>IFERROR(__xludf.DUMMYFUNCTION("""COMPUTED_VALUE"""),"CE")</f>
        <v>CE</v>
      </c>
      <c r="JD23" t="str">
        <f>IFERROR(__xludf.DUMMYFUNCTION("""COMPUTED_VALUE"""),"CE")</f>
        <v>CE</v>
      </c>
      <c r="JE23" t="str">
        <f>IFERROR(__xludf.DUMMYFUNCTION("""COMPUTED_VALUE"""),"CE")</f>
        <v>CE</v>
      </c>
      <c r="JF23" t="str">
        <f>IFERROR(__xludf.DUMMYFUNCTION("""COMPUTED_VALUE"""),"CE")</f>
        <v>CE</v>
      </c>
      <c r="JG23" t="str">
        <f>IFERROR(__xludf.DUMMYFUNCTION("""COMPUTED_VALUE"""),"CE")</f>
        <v>CE</v>
      </c>
      <c r="JH23" t="str">
        <f>IFERROR(__xludf.DUMMYFUNCTION("""COMPUTED_VALUE"""),"CE")</f>
        <v>CE</v>
      </c>
      <c r="JI23" t="str">
        <f>IFERROR(__xludf.DUMMYFUNCTION("""COMPUTED_VALUE"""),"CE")</f>
        <v>CE</v>
      </c>
      <c r="JJ23" t="str">
        <f>IFERROR(__xludf.DUMMYFUNCTION("""COMPUTED_VALUE"""),"CE")</f>
        <v>CE</v>
      </c>
      <c r="JK23" t="str">
        <f>IFERROR(__xludf.DUMMYFUNCTION("""COMPUTED_VALUE"""),"CE")</f>
        <v>CE</v>
      </c>
      <c r="JL23" t="str">
        <f>IFERROR(__xludf.DUMMYFUNCTION("""COMPUTED_VALUE"""),"x")</f>
        <v>x</v>
      </c>
      <c r="JM23" t="str">
        <f>IFERROR(__xludf.DUMMYFUNCTION("""COMPUTED_VALUE"""),"x")</f>
        <v>x</v>
      </c>
      <c r="JN23">
        <f>IFERROR(__xludf.DUMMYFUNCTION("""COMPUTED_VALUE"""),0.0)</f>
        <v>0</v>
      </c>
      <c r="JO23">
        <f>IFERROR(__xludf.DUMMYFUNCTION("""COMPUTED_VALUE"""),0.0)</f>
        <v>0</v>
      </c>
      <c r="JP23">
        <f>IFERROR(__xludf.DUMMYFUNCTION("""COMPUTED_VALUE"""),0.0)</f>
        <v>0</v>
      </c>
      <c r="JQ23">
        <f>IFERROR(__xludf.DUMMYFUNCTION("""COMPUTED_VALUE"""),0.0)</f>
        <v>0</v>
      </c>
      <c r="JR23">
        <f>IFERROR(__xludf.DUMMYFUNCTION("""COMPUTED_VALUE"""),0.0)</f>
        <v>0</v>
      </c>
      <c r="JS23">
        <f>IFERROR(__xludf.DUMMYFUNCTION("""COMPUTED_VALUE"""),0.0)</f>
        <v>0</v>
      </c>
      <c r="JT23">
        <f>IFERROR(__xludf.DUMMYFUNCTION("""COMPUTED_VALUE"""),0.0)</f>
        <v>0</v>
      </c>
      <c r="JU23">
        <f>IFERROR(__xludf.DUMMYFUNCTION("""COMPUTED_VALUE"""),0.0)</f>
        <v>0</v>
      </c>
      <c r="JV23">
        <f>IFERROR(__xludf.DUMMYFUNCTION("""COMPUTED_VALUE"""),0.0)</f>
        <v>0</v>
      </c>
      <c r="JW23">
        <f>IFERROR(__xludf.DUMMYFUNCTION("""COMPUTED_VALUE"""),0.0)</f>
        <v>0</v>
      </c>
      <c r="JX23">
        <f>IFERROR(__xludf.DUMMYFUNCTION("""COMPUTED_VALUE"""),0.0)</f>
        <v>0</v>
      </c>
      <c r="JY23">
        <f>IFERROR(__xludf.DUMMYFUNCTION("""COMPUTED_VALUE"""),0.0)</f>
        <v>0</v>
      </c>
      <c r="JZ23">
        <f>IFERROR(__xludf.DUMMYFUNCTION("""COMPUTED_VALUE"""),0.0)</f>
        <v>0</v>
      </c>
      <c r="KA23">
        <f>IFERROR(__xludf.DUMMYFUNCTION("""COMPUTED_VALUE"""),0.0)</f>
        <v>0</v>
      </c>
      <c r="KB23">
        <f>IFERROR(__xludf.DUMMYFUNCTION("""COMPUTED_VALUE"""),0.0)</f>
        <v>0</v>
      </c>
      <c r="KC23">
        <f>IFERROR(__xludf.DUMMYFUNCTION("""COMPUTED_VALUE"""),0.0)</f>
        <v>0</v>
      </c>
      <c r="KD23">
        <f>IFERROR(__xludf.DUMMYFUNCTION("""COMPUTED_VALUE"""),0.0)</f>
        <v>0</v>
      </c>
      <c r="KE23">
        <f>IFERROR(__xludf.DUMMYFUNCTION("""COMPUTED_VALUE"""),0.0)</f>
        <v>0</v>
      </c>
      <c r="KF23">
        <f>IFERROR(__xludf.DUMMYFUNCTION("""COMPUTED_VALUE"""),0.0)</f>
        <v>0</v>
      </c>
      <c r="KG23">
        <f>IFERROR(__xludf.DUMMYFUNCTION("""COMPUTED_VALUE"""),0.0)</f>
        <v>0</v>
      </c>
      <c r="KH23" t="str">
        <f>IFERROR(__xludf.DUMMYFUNCTION("""COMPUTED_VALUE"""),"x")</f>
        <v>x</v>
      </c>
      <c r="KI23">
        <f>IFERROR(__xludf.DUMMYFUNCTION("""COMPUTED_VALUE"""),1.0)</f>
        <v>1</v>
      </c>
      <c r="KJ23">
        <f>IFERROR(__xludf.DUMMYFUNCTION("""COMPUTED_VALUE"""),1.0)</f>
        <v>1</v>
      </c>
      <c r="KK23">
        <f>IFERROR(__xludf.DUMMYFUNCTION("""COMPUTED_VALUE"""),1.0)</f>
        <v>1</v>
      </c>
      <c r="KL23">
        <f>IFERROR(__xludf.DUMMYFUNCTION("""COMPUTED_VALUE"""),1.0)</f>
        <v>1</v>
      </c>
      <c r="KM23">
        <f>IFERROR(__xludf.DUMMYFUNCTION("""COMPUTED_VALUE"""),1.0)</f>
        <v>1</v>
      </c>
      <c r="KN23">
        <f>IFERROR(__xludf.DUMMYFUNCTION("""COMPUTED_VALUE"""),1.0)</f>
        <v>1</v>
      </c>
      <c r="KO23">
        <f>IFERROR(__xludf.DUMMYFUNCTION("""COMPUTED_VALUE"""),1.0)</f>
        <v>1</v>
      </c>
      <c r="KP23">
        <f>IFERROR(__xludf.DUMMYFUNCTION("""COMPUTED_VALUE"""),1.0)</f>
        <v>1</v>
      </c>
      <c r="KQ23">
        <f>IFERROR(__xludf.DUMMYFUNCTION("""COMPUTED_VALUE"""),0.0)</f>
        <v>0</v>
      </c>
      <c r="KR23">
        <f>IFERROR(__xludf.DUMMYFUNCTION("""COMPUTED_VALUE"""),0.0)</f>
        <v>0</v>
      </c>
      <c r="KS23">
        <f>IFERROR(__xludf.DUMMYFUNCTION("""COMPUTED_VALUE"""),0.0)</f>
        <v>0</v>
      </c>
      <c r="KT23">
        <f>IFERROR(__xludf.DUMMYFUNCTION("""COMPUTED_VALUE"""),0.0)</f>
        <v>0</v>
      </c>
      <c r="KU23">
        <f>IFERROR(__xludf.DUMMYFUNCTION("""COMPUTED_VALUE"""),0.0)</f>
        <v>0</v>
      </c>
      <c r="KV23">
        <f>IFERROR(__xludf.DUMMYFUNCTION("""COMPUTED_VALUE"""),0.0)</f>
        <v>0</v>
      </c>
      <c r="KW23">
        <f>IFERROR(__xludf.DUMMYFUNCTION("""COMPUTED_VALUE"""),0.0)</f>
        <v>0</v>
      </c>
      <c r="KX23">
        <f>IFERROR(__xludf.DUMMYFUNCTION("""COMPUTED_VALUE"""),0.0)</f>
        <v>0</v>
      </c>
      <c r="KY23">
        <f>IFERROR(__xludf.DUMMYFUNCTION("""COMPUTED_VALUE"""),0.0)</f>
        <v>0</v>
      </c>
      <c r="KZ23">
        <f>IFERROR(__xludf.DUMMYFUNCTION("""COMPUTED_VALUE"""),0.0)</f>
        <v>0</v>
      </c>
      <c r="LA23">
        <f>IFERROR(__xludf.DUMMYFUNCTION("""COMPUTED_VALUE"""),0.0)</f>
        <v>0</v>
      </c>
      <c r="LB23">
        <f>IFERROR(__xludf.DUMMYFUNCTION("""COMPUTED_VALUE"""),0.0)</f>
        <v>0</v>
      </c>
      <c r="LC23">
        <f>IFERROR(__xludf.DUMMYFUNCTION("""COMPUTED_VALUE"""),0.0)</f>
        <v>0</v>
      </c>
      <c r="LD23">
        <f>IFERROR(__xludf.DUMMYFUNCTION("""COMPUTED_VALUE"""),0.0)</f>
        <v>0</v>
      </c>
      <c r="LE23">
        <f>IFERROR(__xludf.DUMMYFUNCTION("""COMPUTED_VALUE"""),0.0)</f>
        <v>0</v>
      </c>
      <c r="LF23">
        <f>IFERROR(__xludf.DUMMYFUNCTION("""COMPUTED_VALUE"""),0.0)</f>
        <v>0</v>
      </c>
      <c r="LG23">
        <f>IFERROR(__xludf.DUMMYFUNCTION("""COMPUTED_VALUE"""),0.0)</f>
        <v>0</v>
      </c>
      <c r="LH23">
        <f>IFERROR(__xludf.DUMMYFUNCTION("""COMPUTED_VALUE"""),0.0)</f>
        <v>0</v>
      </c>
      <c r="LI23">
        <f>IFERROR(__xludf.DUMMYFUNCTION("""COMPUTED_VALUE"""),0.0)</f>
        <v>0</v>
      </c>
      <c r="LJ23">
        <f>IFERROR(__xludf.DUMMYFUNCTION("""COMPUTED_VALUE"""),0.0)</f>
        <v>0</v>
      </c>
      <c r="LK23">
        <f>IFERROR(__xludf.DUMMYFUNCTION("""COMPUTED_VALUE"""),0.0)</f>
        <v>0</v>
      </c>
      <c r="LL23">
        <f>IFERROR(__xludf.DUMMYFUNCTION("""COMPUTED_VALUE"""),0.0)</f>
        <v>0</v>
      </c>
      <c r="LM23">
        <f>IFERROR(__xludf.DUMMYFUNCTION("""COMPUTED_VALUE"""),0.0)</f>
        <v>0</v>
      </c>
      <c r="LN23">
        <f>IFERROR(__xludf.DUMMYFUNCTION("""COMPUTED_VALUE"""),0.0)</f>
        <v>0</v>
      </c>
      <c r="LO23">
        <f>IFERROR(__xludf.DUMMYFUNCTION("""COMPUTED_VALUE"""),0.0)</f>
        <v>0</v>
      </c>
      <c r="LP23">
        <f>IFERROR(__xludf.DUMMYFUNCTION("""COMPUTED_VALUE"""),0.0)</f>
        <v>0</v>
      </c>
      <c r="LQ23">
        <f>IFERROR(__xludf.DUMMYFUNCTION("""COMPUTED_VALUE"""),0.0)</f>
        <v>0</v>
      </c>
      <c r="LR23">
        <f>IFERROR(__xludf.DUMMYFUNCTION("""COMPUTED_VALUE"""),0.0)</f>
        <v>0</v>
      </c>
      <c r="LS23">
        <f>IFERROR(__xludf.DUMMYFUNCTION("""COMPUTED_VALUE"""),0.0)</f>
        <v>0</v>
      </c>
      <c r="LT23">
        <f>IFERROR(__xludf.DUMMYFUNCTION("""COMPUTED_VALUE"""),0.0)</f>
        <v>0</v>
      </c>
      <c r="LU23">
        <f>IFERROR(__xludf.DUMMYFUNCTION("""COMPUTED_VALUE"""),0.0)</f>
        <v>0</v>
      </c>
      <c r="LV23">
        <f>IFERROR(__xludf.DUMMYFUNCTION("""COMPUTED_VALUE"""),0.0)</f>
        <v>0</v>
      </c>
      <c r="LW23">
        <f>IFERROR(__xludf.DUMMYFUNCTION("""COMPUTED_VALUE"""),0.0)</f>
        <v>0</v>
      </c>
      <c r="LX23">
        <f>IFERROR(__xludf.DUMMYFUNCTION("""COMPUTED_VALUE"""),0.0)</f>
        <v>0</v>
      </c>
      <c r="LY23">
        <f>IFERROR(__xludf.DUMMYFUNCTION("""COMPUTED_VALUE"""),0.0)</f>
        <v>0</v>
      </c>
      <c r="LZ23">
        <f>IFERROR(__xludf.DUMMYFUNCTION("""COMPUTED_VALUE"""),0.0)</f>
        <v>0</v>
      </c>
      <c r="MA23">
        <f>IFERROR(__xludf.DUMMYFUNCTION("""COMPUTED_VALUE"""),0.0)</f>
        <v>0</v>
      </c>
      <c r="MB23">
        <f>IFERROR(__xludf.DUMMYFUNCTION("""COMPUTED_VALUE"""),0.0)</f>
        <v>0</v>
      </c>
      <c r="MC23">
        <f>IFERROR(__xludf.DUMMYFUNCTION("""COMPUTED_VALUE"""),0.0)</f>
        <v>0</v>
      </c>
      <c r="MD23">
        <f>IFERROR(__xludf.DUMMYFUNCTION("""COMPUTED_VALUE"""),0.0)</f>
        <v>0</v>
      </c>
      <c r="ME23">
        <f>IFERROR(__xludf.DUMMYFUNCTION("""COMPUTED_VALUE"""),0.0)</f>
        <v>0</v>
      </c>
      <c r="MF23">
        <f>IFERROR(__xludf.DUMMYFUNCTION("""COMPUTED_VALUE"""),0.0)</f>
        <v>0</v>
      </c>
      <c r="MG23">
        <f>IFERROR(__xludf.DUMMYFUNCTION("""COMPUTED_VALUE"""),0.0)</f>
        <v>0</v>
      </c>
      <c r="MH23">
        <f>IFERROR(__xludf.DUMMYFUNCTION("""COMPUTED_VALUE"""),0.0)</f>
        <v>0</v>
      </c>
      <c r="MI23">
        <f>IFERROR(__xludf.DUMMYFUNCTION("""COMPUTED_VALUE"""),0.0)</f>
        <v>0</v>
      </c>
      <c r="MJ23">
        <f>IFERROR(__xludf.DUMMYFUNCTION("""COMPUTED_VALUE"""),0.0)</f>
        <v>0</v>
      </c>
      <c r="MK23">
        <f>IFERROR(__xludf.DUMMYFUNCTION("""COMPUTED_VALUE"""),0.0)</f>
        <v>0</v>
      </c>
      <c r="ML23">
        <f>IFERROR(__xludf.DUMMYFUNCTION("""COMPUTED_VALUE"""),0.0)</f>
        <v>0</v>
      </c>
      <c r="MM23">
        <f>IFERROR(__xludf.DUMMYFUNCTION("""COMPUTED_VALUE"""),0.0)</f>
        <v>0</v>
      </c>
      <c r="MN23">
        <f>IFERROR(__xludf.DUMMYFUNCTION("""COMPUTED_VALUE"""),0.0)</f>
        <v>0</v>
      </c>
      <c r="MO23">
        <f>IFERROR(__xludf.DUMMYFUNCTION("""COMPUTED_VALUE"""),0.0)</f>
        <v>0</v>
      </c>
      <c r="MP23">
        <f>IFERROR(__xludf.DUMMYFUNCTION("""COMPUTED_VALUE"""),0.0)</f>
        <v>0</v>
      </c>
      <c r="MQ23">
        <f>IFERROR(__xludf.DUMMYFUNCTION("""COMPUTED_VALUE"""),0.0)</f>
        <v>0</v>
      </c>
      <c r="MR23" t="str">
        <f>IFERROR(__xludf.DUMMYFUNCTION("""COMPUTED_VALUE"""),"x")</f>
        <v>x</v>
      </c>
      <c r="MS23">
        <f>IFERROR(__xludf.DUMMYFUNCTION("""COMPUTED_VALUE"""),0.0)</f>
        <v>0</v>
      </c>
      <c r="MT23">
        <f>IFERROR(__xludf.DUMMYFUNCTION("""COMPUTED_VALUE"""),1.0)</f>
        <v>1</v>
      </c>
      <c r="MU23">
        <f>IFERROR(__xludf.DUMMYFUNCTION("""COMPUTED_VALUE"""),1.0)</f>
        <v>1</v>
      </c>
      <c r="MV23">
        <f>IFERROR(__xludf.DUMMYFUNCTION("""COMPUTED_VALUE"""),1.0)</f>
        <v>1</v>
      </c>
      <c r="MW23">
        <f>IFERROR(__xludf.DUMMYFUNCTION("""COMPUTED_VALUE"""),1.0)</f>
        <v>1</v>
      </c>
      <c r="MX23">
        <f>IFERROR(__xludf.DUMMYFUNCTION("""COMPUTED_VALUE"""),1.0)</f>
        <v>1</v>
      </c>
      <c r="MY23">
        <f>IFERROR(__xludf.DUMMYFUNCTION("""COMPUTED_VALUE"""),1.0)</f>
        <v>1</v>
      </c>
      <c r="MZ23">
        <f>IFERROR(__xludf.DUMMYFUNCTION("""COMPUTED_VALUE"""),1.0)</f>
        <v>1</v>
      </c>
      <c r="NA23">
        <f>IFERROR(__xludf.DUMMYFUNCTION("""COMPUTED_VALUE"""),1.0)</f>
        <v>1</v>
      </c>
      <c r="NB23">
        <f>IFERROR(__xludf.DUMMYFUNCTION("""COMPUTED_VALUE"""),1.0)</f>
        <v>1</v>
      </c>
      <c r="NC23">
        <f>IFERROR(__xludf.DUMMYFUNCTION("""COMPUTED_VALUE"""),0.0)</f>
        <v>0</v>
      </c>
      <c r="ND23">
        <f>IFERROR(__xludf.DUMMYFUNCTION("""COMPUTED_VALUE"""),0.0)</f>
        <v>0</v>
      </c>
      <c r="NE23">
        <f>IFERROR(__xludf.DUMMYFUNCTION("""COMPUTED_VALUE"""),1.0)</f>
        <v>1</v>
      </c>
      <c r="NF23">
        <f>IFERROR(__xludf.DUMMYFUNCTION("""COMPUTED_VALUE"""),0.0)</f>
        <v>0</v>
      </c>
      <c r="NG23">
        <f>IFERROR(__xludf.DUMMYFUNCTION("""COMPUTED_VALUE"""),1.0)</f>
        <v>1</v>
      </c>
      <c r="NH23">
        <f>IFERROR(__xludf.DUMMYFUNCTION("""COMPUTED_VALUE"""),1.0)</f>
        <v>1</v>
      </c>
      <c r="NI23">
        <f>IFERROR(__xludf.DUMMYFUNCTION("""COMPUTED_VALUE"""),1.0)</f>
        <v>1</v>
      </c>
      <c r="NJ23">
        <f>IFERROR(__xludf.DUMMYFUNCTION("""COMPUTED_VALUE"""),1.0)</f>
        <v>1</v>
      </c>
      <c r="NK23">
        <f>IFERROR(__xludf.DUMMYFUNCTION("""COMPUTED_VALUE"""),1.0)</f>
        <v>1</v>
      </c>
      <c r="NL23">
        <f>IFERROR(__xludf.DUMMYFUNCTION("""COMPUTED_VALUE"""),1.0)</f>
        <v>1</v>
      </c>
      <c r="NM23">
        <f>IFERROR(__xludf.DUMMYFUNCTION("""COMPUTED_VALUE"""),1.0)</f>
        <v>1</v>
      </c>
      <c r="NN23">
        <f>IFERROR(__xludf.DUMMYFUNCTION("""COMPUTED_VALUE"""),1.0)</f>
        <v>1</v>
      </c>
      <c r="NO23">
        <f>IFERROR(__xludf.DUMMYFUNCTION("""COMPUTED_VALUE"""),1.0)</f>
        <v>1</v>
      </c>
      <c r="NP23">
        <f>IFERROR(__xludf.DUMMYFUNCTION("""COMPUTED_VALUE"""),1.0)</f>
        <v>1</v>
      </c>
      <c r="NQ23">
        <f>IFERROR(__xludf.DUMMYFUNCTION("""COMPUTED_VALUE"""),0.0)</f>
        <v>0</v>
      </c>
      <c r="NR23">
        <f>IFERROR(__xludf.DUMMYFUNCTION("""COMPUTED_VALUE"""),0.0)</f>
        <v>0</v>
      </c>
      <c r="NS23">
        <f>IFERROR(__xludf.DUMMYFUNCTION("""COMPUTED_VALUE"""),0.0)</f>
        <v>0</v>
      </c>
      <c r="NT23">
        <f>IFERROR(__xludf.DUMMYFUNCTION("""COMPUTED_VALUE"""),1.0)</f>
        <v>1</v>
      </c>
      <c r="NU23">
        <f>IFERROR(__xludf.DUMMYFUNCTION("""COMPUTED_VALUE"""),0.0)</f>
        <v>0</v>
      </c>
      <c r="NV23">
        <f>IFERROR(__xludf.DUMMYFUNCTION("""COMPUTED_VALUE"""),0.0)</f>
        <v>0</v>
      </c>
      <c r="NW23">
        <f>IFERROR(__xludf.DUMMYFUNCTION("""COMPUTED_VALUE"""),0.0)</f>
        <v>0</v>
      </c>
      <c r="NX23">
        <f>IFERROR(__xludf.DUMMYFUNCTION("""COMPUTED_VALUE"""),0.0)</f>
        <v>0</v>
      </c>
      <c r="NY23">
        <f>IFERROR(__xludf.DUMMYFUNCTION("""COMPUTED_VALUE"""),0.0)</f>
        <v>0</v>
      </c>
      <c r="NZ23">
        <f>IFERROR(__xludf.DUMMYFUNCTION("""COMPUTED_VALUE"""),0.0)</f>
        <v>0</v>
      </c>
      <c r="OA23">
        <f>IFERROR(__xludf.DUMMYFUNCTION("""COMPUTED_VALUE"""),0.0)</f>
        <v>0</v>
      </c>
      <c r="OB23">
        <f>IFERROR(__xludf.DUMMYFUNCTION("""COMPUTED_VALUE"""),0.0)</f>
        <v>0</v>
      </c>
      <c r="OC23">
        <f>IFERROR(__xludf.DUMMYFUNCTION("""COMPUTED_VALUE"""),0.0)</f>
        <v>0</v>
      </c>
      <c r="OD23">
        <f>IFERROR(__xludf.DUMMYFUNCTION("""COMPUTED_VALUE"""),0.0)</f>
        <v>0</v>
      </c>
      <c r="OE23">
        <f>IFERROR(__xludf.DUMMYFUNCTION("""COMPUTED_VALUE"""),0.0)</f>
        <v>0</v>
      </c>
      <c r="OF23">
        <f>IFERROR(__xludf.DUMMYFUNCTION("""COMPUTED_VALUE"""),0.0)</f>
        <v>0</v>
      </c>
      <c r="OG23">
        <f>IFERROR(__xludf.DUMMYFUNCTION("""COMPUTED_VALUE"""),0.0)</f>
        <v>0</v>
      </c>
      <c r="OH23">
        <f>IFERROR(__xludf.DUMMYFUNCTION("""COMPUTED_VALUE"""),0.0)</f>
        <v>0</v>
      </c>
      <c r="OI23">
        <f>IFERROR(__xludf.DUMMYFUNCTION("""COMPUTED_VALUE"""),0.0)</f>
        <v>0</v>
      </c>
      <c r="OJ23">
        <f>IFERROR(__xludf.DUMMYFUNCTION("""COMPUTED_VALUE"""),0.0)</f>
        <v>0</v>
      </c>
      <c r="OK23">
        <f>IFERROR(__xludf.DUMMYFUNCTION("""COMPUTED_VALUE"""),0.0)</f>
        <v>0</v>
      </c>
      <c r="OL23">
        <f>IFERROR(__xludf.DUMMYFUNCTION("""COMPUTED_VALUE"""),0.0)</f>
        <v>0</v>
      </c>
      <c r="OM23">
        <f>IFERROR(__xludf.DUMMYFUNCTION("""COMPUTED_VALUE"""),0.0)</f>
        <v>0</v>
      </c>
      <c r="ON23">
        <f>IFERROR(__xludf.DUMMYFUNCTION("""COMPUTED_VALUE"""),0.0)</f>
        <v>0</v>
      </c>
      <c r="OO23">
        <f>IFERROR(__xludf.DUMMYFUNCTION("""COMPUTED_VALUE"""),0.0)</f>
        <v>0</v>
      </c>
      <c r="OP23">
        <f>IFERROR(__xludf.DUMMYFUNCTION("""COMPUTED_VALUE"""),0.0)</f>
        <v>0</v>
      </c>
      <c r="OQ23">
        <f>IFERROR(__xludf.DUMMYFUNCTION("""COMPUTED_VALUE"""),0.0)</f>
        <v>0</v>
      </c>
      <c r="OR23">
        <f>IFERROR(__xludf.DUMMYFUNCTION("""COMPUTED_VALUE"""),0.0)</f>
        <v>0</v>
      </c>
      <c r="OS23">
        <f>IFERROR(__xludf.DUMMYFUNCTION("""COMPUTED_VALUE"""),0.0)</f>
        <v>0</v>
      </c>
      <c r="OT23">
        <f>IFERROR(__xludf.DUMMYFUNCTION("""COMPUTED_VALUE"""),1.0)</f>
        <v>1</v>
      </c>
      <c r="OU23">
        <f>IFERROR(__xludf.DUMMYFUNCTION("""COMPUTED_VALUE"""),1.0)</f>
        <v>1</v>
      </c>
      <c r="OV23">
        <f>IFERROR(__xludf.DUMMYFUNCTION("""COMPUTED_VALUE"""),0.0)</f>
        <v>0</v>
      </c>
      <c r="OW23">
        <f>IFERROR(__xludf.DUMMYFUNCTION("""COMPUTED_VALUE"""),0.0)</f>
        <v>0</v>
      </c>
      <c r="OX23">
        <f>IFERROR(__xludf.DUMMYFUNCTION("""COMPUTED_VALUE"""),0.0)</f>
        <v>0</v>
      </c>
      <c r="OY23" t="str">
        <f>IFERROR(__xludf.DUMMYFUNCTION("""COMPUTED_VALUE"""),"x")</f>
        <v>x</v>
      </c>
      <c r="OZ23">
        <f>IFERROR(__xludf.DUMMYFUNCTION("""COMPUTED_VALUE"""),25.0)</f>
        <v>25</v>
      </c>
      <c r="PA23">
        <f>IFERROR(__xludf.DUMMYFUNCTION("""COMPUTED_VALUE"""),25.0)</f>
        <v>25</v>
      </c>
      <c r="PB23">
        <f>IFERROR(__xludf.DUMMYFUNCTION("""COMPUTED_VALUE"""),25.0)</f>
        <v>25</v>
      </c>
      <c r="PC23">
        <f>IFERROR(__xludf.DUMMYFUNCTION("""COMPUTED_VALUE"""),25.0)</f>
        <v>25</v>
      </c>
      <c r="PD23" t="str">
        <f>IFERROR(__xludf.DUMMYFUNCTION("""COMPUTED_VALUE"""),"x")</f>
        <v>x</v>
      </c>
      <c r="PE23">
        <f>IFERROR(__xludf.DUMMYFUNCTION("""COMPUTED_VALUE"""),1.0)</f>
        <v>1</v>
      </c>
      <c r="PF23">
        <f>IFERROR(__xludf.DUMMYFUNCTION("""COMPUTED_VALUE"""),1.0)</f>
        <v>1</v>
      </c>
      <c r="PG23">
        <f>IFERROR(__xludf.DUMMYFUNCTION("""COMPUTED_VALUE"""),0.0)</f>
        <v>0</v>
      </c>
      <c r="PH23">
        <f>IFERROR(__xludf.DUMMYFUNCTION("""COMPUTED_VALUE"""),0.0)</f>
        <v>0</v>
      </c>
      <c r="PI23">
        <f>IFERROR(__xludf.DUMMYFUNCTION("""COMPUTED_VALUE"""),0.0)</f>
        <v>0</v>
      </c>
      <c r="PJ23">
        <f>IFERROR(__xludf.DUMMYFUNCTION("""COMPUTED_VALUE"""),1.0)</f>
        <v>1</v>
      </c>
      <c r="PK23">
        <f>IFERROR(__xludf.DUMMYFUNCTION("""COMPUTED_VALUE"""),1.0)</f>
        <v>1</v>
      </c>
      <c r="PL23">
        <f>IFERROR(__xludf.DUMMYFUNCTION("""COMPUTED_VALUE"""),1.0)</f>
        <v>1</v>
      </c>
      <c r="PM23">
        <f>IFERROR(__xludf.DUMMYFUNCTION("""COMPUTED_VALUE"""),0.0)</f>
        <v>0</v>
      </c>
      <c r="PN23">
        <f>IFERROR(__xludf.DUMMYFUNCTION("""COMPUTED_VALUE"""),0.0)</f>
        <v>0</v>
      </c>
      <c r="PO23">
        <f>IFERROR(__xludf.DUMMYFUNCTION("""COMPUTED_VALUE"""),1.0)</f>
        <v>1</v>
      </c>
      <c r="PP23">
        <f>IFERROR(__xludf.DUMMYFUNCTION("""COMPUTED_VALUE"""),0.0)</f>
        <v>0</v>
      </c>
      <c r="PQ23">
        <f>IFERROR(__xludf.DUMMYFUNCTION("""COMPUTED_VALUE"""),0.0)</f>
        <v>0</v>
      </c>
      <c r="PR23">
        <f>IFERROR(__xludf.DUMMYFUNCTION("""COMPUTED_VALUE"""),0.0)</f>
        <v>0</v>
      </c>
      <c r="PS23">
        <f>IFERROR(__xludf.DUMMYFUNCTION("""COMPUTED_VALUE"""),1.0)</f>
        <v>1</v>
      </c>
      <c r="PT23">
        <f>IFERROR(__xludf.DUMMYFUNCTION("""COMPUTED_VALUE"""),0.0)</f>
        <v>0</v>
      </c>
      <c r="PU23">
        <f>IFERROR(__xludf.DUMMYFUNCTION("""COMPUTED_VALUE"""),0.0)</f>
        <v>0</v>
      </c>
      <c r="PV23">
        <f>IFERROR(__xludf.DUMMYFUNCTION("""COMPUTED_VALUE"""),0.0)</f>
        <v>0</v>
      </c>
      <c r="PW23">
        <f>IFERROR(__xludf.DUMMYFUNCTION("""COMPUTED_VALUE"""),1.0)</f>
        <v>1</v>
      </c>
      <c r="PX23">
        <f>IFERROR(__xludf.DUMMYFUNCTION("""COMPUTED_VALUE"""),0.0)</f>
        <v>0</v>
      </c>
      <c r="PY23">
        <f>IFERROR(__xludf.DUMMYFUNCTION("""COMPUTED_VALUE"""),0.0)</f>
        <v>0</v>
      </c>
      <c r="PZ23">
        <f>IFERROR(__xludf.DUMMYFUNCTION("""COMPUTED_VALUE"""),0.0)</f>
        <v>0</v>
      </c>
      <c r="QA23">
        <f>IFERROR(__xludf.DUMMYFUNCTION("""COMPUTED_VALUE"""),1.0)</f>
        <v>1</v>
      </c>
      <c r="QB23">
        <f>IFERROR(__xludf.DUMMYFUNCTION("""COMPUTED_VALUE"""),1.0)</f>
        <v>1</v>
      </c>
      <c r="QC23">
        <f>IFERROR(__xludf.DUMMYFUNCTION("""COMPUTED_VALUE"""),1.0)</f>
        <v>1</v>
      </c>
      <c r="QD23">
        <f>IFERROR(__xludf.DUMMYFUNCTION("""COMPUTED_VALUE"""),0.0)</f>
        <v>0</v>
      </c>
      <c r="QE23">
        <f>IFERROR(__xludf.DUMMYFUNCTION("""COMPUTED_VALUE"""),0.0)</f>
        <v>0</v>
      </c>
      <c r="QF23">
        <f>IFERROR(__xludf.DUMMYFUNCTION("""COMPUTED_VALUE"""),1.0)</f>
        <v>1</v>
      </c>
      <c r="QG23">
        <f>IFERROR(__xludf.DUMMYFUNCTION("""COMPUTED_VALUE"""),0.0)</f>
        <v>0</v>
      </c>
      <c r="QH23">
        <f>IFERROR(__xludf.DUMMYFUNCTION("""COMPUTED_VALUE"""),1.0)</f>
        <v>1</v>
      </c>
      <c r="QI23">
        <f>IFERROR(__xludf.DUMMYFUNCTION("""COMPUTED_VALUE"""),0.0)</f>
        <v>0</v>
      </c>
      <c r="QJ23">
        <f>IFERROR(__xludf.DUMMYFUNCTION("""COMPUTED_VALUE"""),0.0)</f>
        <v>0</v>
      </c>
      <c r="QK23">
        <f>IFERROR(__xludf.DUMMYFUNCTION("""COMPUTED_VALUE"""),0.0)</f>
        <v>0</v>
      </c>
      <c r="QL23">
        <f>IFERROR(__xludf.DUMMYFUNCTION("""COMPUTED_VALUE"""),1.0)</f>
        <v>1</v>
      </c>
      <c r="QM23">
        <f>IFERROR(__xludf.DUMMYFUNCTION("""COMPUTED_VALUE"""),0.0)</f>
        <v>0</v>
      </c>
      <c r="QN23">
        <f>IFERROR(__xludf.DUMMYFUNCTION("""COMPUTED_VALUE"""),0.0)</f>
        <v>0</v>
      </c>
      <c r="QO23">
        <f>IFERROR(__xludf.DUMMYFUNCTION("""COMPUTED_VALUE"""),1.0)</f>
        <v>1</v>
      </c>
      <c r="QP23">
        <f>IFERROR(__xludf.DUMMYFUNCTION("""COMPUTED_VALUE"""),0.0)</f>
        <v>0</v>
      </c>
      <c r="QQ23">
        <f>IFERROR(__xludf.DUMMYFUNCTION("""COMPUTED_VALUE"""),1.0)</f>
        <v>1</v>
      </c>
      <c r="QR23">
        <f>IFERROR(__xludf.DUMMYFUNCTION("""COMPUTED_VALUE"""),1.0)</f>
        <v>1</v>
      </c>
      <c r="QS23">
        <f>IFERROR(__xludf.DUMMYFUNCTION("""COMPUTED_VALUE"""),1.0)</f>
        <v>1</v>
      </c>
      <c r="QT23">
        <f>IFERROR(__xludf.DUMMYFUNCTION("""COMPUTED_VALUE"""),0.0)</f>
        <v>0</v>
      </c>
      <c r="QU23">
        <f>IFERROR(__xludf.DUMMYFUNCTION("""COMPUTED_VALUE"""),1.0)</f>
        <v>1</v>
      </c>
      <c r="QV23">
        <f>IFERROR(__xludf.DUMMYFUNCTION("""COMPUTED_VALUE"""),0.0)</f>
        <v>0</v>
      </c>
      <c r="QW23">
        <f>IFERROR(__xludf.DUMMYFUNCTION("""COMPUTED_VALUE"""),0.0)</f>
        <v>0</v>
      </c>
      <c r="QX23">
        <f>IFERROR(__xludf.DUMMYFUNCTION("""COMPUTED_VALUE"""),0.0)</f>
        <v>0</v>
      </c>
      <c r="QY23">
        <f>IFERROR(__xludf.DUMMYFUNCTION("""COMPUTED_VALUE"""),0.0)</f>
        <v>0</v>
      </c>
      <c r="QZ23">
        <f>IFERROR(__xludf.DUMMYFUNCTION("""COMPUTED_VALUE"""),0.0)</f>
        <v>0</v>
      </c>
      <c r="RA23">
        <f>IFERROR(__xludf.DUMMYFUNCTION("""COMPUTED_VALUE"""),1.0)</f>
        <v>1</v>
      </c>
      <c r="RB23">
        <f>IFERROR(__xludf.DUMMYFUNCTION("""COMPUTED_VALUE"""),0.0)</f>
        <v>0</v>
      </c>
      <c r="RC23">
        <f>IFERROR(__xludf.DUMMYFUNCTION("""COMPUTED_VALUE"""),1.0)</f>
        <v>1</v>
      </c>
      <c r="RD23">
        <f>IFERROR(__xludf.DUMMYFUNCTION("""COMPUTED_VALUE"""),0.0)</f>
        <v>0</v>
      </c>
      <c r="RE23">
        <f>IFERROR(__xludf.DUMMYFUNCTION("""COMPUTED_VALUE"""),0.0)</f>
        <v>0</v>
      </c>
      <c r="RF23">
        <f>IFERROR(__xludf.DUMMYFUNCTION("""COMPUTED_VALUE"""),1.0)</f>
        <v>1</v>
      </c>
      <c r="RG23">
        <f>IFERROR(__xludf.DUMMYFUNCTION("""COMPUTED_VALUE"""),1.0)</f>
        <v>1</v>
      </c>
      <c r="RH23">
        <f>IFERROR(__xludf.DUMMYFUNCTION("""COMPUTED_VALUE"""),0.0)</f>
        <v>0</v>
      </c>
      <c r="RI23">
        <f>IFERROR(__xludf.DUMMYFUNCTION("""COMPUTED_VALUE"""),0.0)</f>
        <v>0</v>
      </c>
      <c r="RJ23" t="str">
        <f>IFERROR(__xludf.DUMMYFUNCTION("""COMPUTED_VALUE"""),"x")</f>
        <v>x</v>
      </c>
      <c r="RK23">
        <f>IFERROR(__xludf.DUMMYFUNCTION("""COMPUTED_VALUE"""),0.0)</f>
        <v>0</v>
      </c>
      <c r="RL23">
        <f>IFERROR(__xludf.DUMMYFUNCTION("""COMPUTED_VALUE"""),0.0)</f>
        <v>0</v>
      </c>
      <c r="RM23">
        <f>IFERROR(__xludf.DUMMYFUNCTION("""COMPUTED_VALUE"""),0.0)</f>
        <v>0</v>
      </c>
      <c r="RN23">
        <f>IFERROR(__xludf.DUMMYFUNCTION("""COMPUTED_VALUE"""),0.0)</f>
        <v>0</v>
      </c>
      <c r="RO23">
        <f>IFERROR(__xludf.DUMMYFUNCTION("""COMPUTED_VALUE"""),0.0)</f>
        <v>0</v>
      </c>
      <c r="RP23">
        <f>IFERROR(__xludf.DUMMYFUNCTION("""COMPUTED_VALUE"""),0.0)</f>
        <v>0</v>
      </c>
      <c r="RQ23">
        <f>IFERROR(__xludf.DUMMYFUNCTION("""COMPUTED_VALUE"""),0.0)</f>
        <v>0</v>
      </c>
      <c r="RR23">
        <f>IFERROR(__xludf.DUMMYFUNCTION("""COMPUTED_VALUE"""),0.0)</f>
        <v>0</v>
      </c>
      <c r="RS23">
        <f>IFERROR(__xludf.DUMMYFUNCTION("""COMPUTED_VALUE"""),0.0)</f>
        <v>0</v>
      </c>
      <c r="RT23">
        <f>IFERROR(__xludf.DUMMYFUNCTION("""COMPUTED_VALUE"""),0.0)</f>
        <v>0</v>
      </c>
      <c r="RU23">
        <f>IFERROR(__xludf.DUMMYFUNCTION("""COMPUTED_VALUE"""),0.0)</f>
        <v>0</v>
      </c>
      <c r="RV23">
        <f>IFERROR(__xludf.DUMMYFUNCTION("""COMPUTED_VALUE"""),0.0)</f>
        <v>0</v>
      </c>
      <c r="RW23">
        <f>IFERROR(__xludf.DUMMYFUNCTION("""COMPUTED_VALUE"""),0.0)</f>
        <v>0</v>
      </c>
      <c r="RX23">
        <f>IFERROR(__xludf.DUMMYFUNCTION("""COMPUTED_VALUE"""),0.0)</f>
        <v>0</v>
      </c>
      <c r="RY23">
        <f>IFERROR(__xludf.DUMMYFUNCTION("""COMPUTED_VALUE"""),0.0)</f>
        <v>0</v>
      </c>
      <c r="RZ23">
        <f>IFERROR(__xludf.DUMMYFUNCTION("""COMPUTED_VALUE"""),0.0)</f>
        <v>0</v>
      </c>
      <c r="SA23">
        <f>IFERROR(__xludf.DUMMYFUNCTION("""COMPUTED_VALUE"""),0.0)</f>
        <v>0</v>
      </c>
      <c r="SB23">
        <f>IFERROR(__xludf.DUMMYFUNCTION("""COMPUTED_VALUE"""),0.0)</f>
        <v>0</v>
      </c>
      <c r="SC23">
        <f>IFERROR(__xludf.DUMMYFUNCTION("""COMPUTED_VALUE"""),0.0)</f>
        <v>0</v>
      </c>
      <c r="SD23">
        <f>IFERROR(__xludf.DUMMYFUNCTION("""COMPUTED_VALUE"""),0.0)</f>
        <v>0</v>
      </c>
      <c r="SE23">
        <f>IFERROR(__xludf.DUMMYFUNCTION("""COMPUTED_VALUE"""),0.0)</f>
        <v>0</v>
      </c>
      <c r="SF23">
        <f>IFERROR(__xludf.DUMMYFUNCTION("""COMPUTED_VALUE"""),0.0)</f>
        <v>0</v>
      </c>
      <c r="SG23">
        <f>IFERROR(__xludf.DUMMYFUNCTION("""COMPUTED_VALUE"""),0.0)</f>
        <v>0</v>
      </c>
      <c r="SH23">
        <f>IFERROR(__xludf.DUMMYFUNCTION("""COMPUTED_VALUE"""),0.0)</f>
        <v>0</v>
      </c>
      <c r="SI23">
        <f>IFERROR(__xludf.DUMMYFUNCTION("""COMPUTED_VALUE"""),0.0)</f>
        <v>0</v>
      </c>
      <c r="SJ23">
        <f>IFERROR(__xludf.DUMMYFUNCTION("""COMPUTED_VALUE"""),0.0)</f>
        <v>0</v>
      </c>
      <c r="SK23">
        <f>IFERROR(__xludf.DUMMYFUNCTION("""COMPUTED_VALUE"""),0.0)</f>
        <v>0</v>
      </c>
      <c r="SL23">
        <f>IFERROR(__xludf.DUMMYFUNCTION("""COMPUTED_VALUE"""),0.0)</f>
        <v>0</v>
      </c>
      <c r="SM23">
        <f>IFERROR(__xludf.DUMMYFUNCTION("""COMPUTED_VALUE"""),0.0)</f>
        <v>0</v>
      </c>
      <c r="SN23">
        <f>IFERROR(__xludf.DUMMYFUNCTION("""COMPUTED_VALUE"""),0.0)</f>
        <v>0</v>
      </c>
      <c r="SO23">
        <f>IFERROR(__xludf.DUMMYFUNCTION("""COMPUTED_VALUE"""),0.0)</f>
        <v>0</v>
      </c>
      <c r="SP23">
        <f>IFERROR(__xludf.DUMMYFUNCTION("""COMPUTED_VALUE"""),0.0)</f>
        <v>0</v>
      </c>
      <c r="SQ23">
        <f>IFERROR(__xludf.DUMMYFUNCTION("""COMPUTED_VALUE"""),0.0)</f>
        <v>0</v>
      </c>
      <c r="SR23">
        <f>IFERROR(__xludf.DUMMYFUNCTION("""COMPUTED_VALUE"""),0.0)</f>
        <v>0</v>
      </c>
      <c r="SS23">
        <f>IFERROR(__xludf.DUMMYFUNCTION("""COMPUTED_VALUE"""),0.0)</f>
        <v>0</v>
      </c>
      <c r="ST23">
        <f>IFERROR(__xludf.DUMMYFUNCTION("""COMPUTED_VALUE"""),0.0)</f>
        <v>0</v>
      </c>
      <c r="SU23">
        <f>IFERROR(__xludf.DUMMYFUNCTION("""COMPUTED_VALUE"""),0.0)</f>
        <v>0</v>
      </c>
      <c r="SV23">
        <f>IFERROR(__xludf.DUMMYFUNCTION("""COMPUTED_VALUE"""),0.0)</f>
        <v>0</v>
      </c>
      <c r="SW23">
        <f>IFERROR(__xludf.DUMMYFUNCTION("""COMPUTED_VALUE"""),0.0)</f>
        <v>0</v>
      </c>
      <c r="SX23">
        <f>IFERROR(__xludf.DUMMYFUNCTION("""COMPUTED_VALUE"""),0.0)</f>
        <v>0</v>
      </c>
      <c r="SY23">
        <f>IFERROR(__xludf.DUMMYFUNCTION("""COMPUTED_VALUE"""),0.0)</f>
        <v>0</v>
      </c>
      <c r="SZ23">
        <f>IFERROR(__xludf.DUMMYFUNCTION("""COMPUTED_VALUE"""),0.0)</f>
        <v>0</v>
      </c>
      <c r="TA23">
        <f>IFERROR(__xludf.DUMMYFUNCTION("""COMPUTED_VALUE"""),0.0)</f>
        <v>0</v>
      </c>
      <c r="TB23">
        <f>IFERROR(__xludf.DUMMYFUNCTION("""COMPUTED_VALUE"""),0.0)</f>
        <v>0</v>
      </c>
      <c r="TC23">
        <f>IFERROR(__xludf.DUMMYFUNCTION("""COMPUTED_VALUE"""),0.0)</f>
        <v>0</v>
      </c>
    </row>
    <row r="24">
      <c r="A24">
        <f>IFERROR(__xludf.DUMMYFUNCTION("""COMPUTED_VALUE"""),23.0)</f>
        <v>23</v>
      </c>
      <c r="B24" t="str">
        <f>IFERROR(__xludf.DUMMYFUNCTION("""COMPUTED_VALUE"""),"mihailo_milosevic")</f>
        <v>mihailo_milosevic</v>
      </c>
      <c r="C24" t="str">
        <f>IFERROR(__xludf.DUMMYFUNCTION("""COMPUTED_VALUE"""),"Михаило")</f>
        <v>Михаило</v>
      </c>
      <c r="D24" t="str">
        <f>IFERROR(__xludf.DUMMYFUNCTION("""COMPUTED_VALUE"""),"Милошевић")</f>
        <v>Милошевић</v>
      </c>
      <c r="E24">
        <f>IFERROR(__xludf.DUMMYFUNCTION("""COMPUTED_VALUE"""),122.0)</f>
        <v>122</v>
      </c>
      <c r="F24" t="str">
        <f>IFERROR(__xludf.DUMMYFUNCTION("""COMPUTED_VALUE"""),"ODOBREN")</f>
        <v>ODOBREN</v>
      </c>
      <c r="G24" t="str">
        <f>IFERROR(__xludf.DUMMYFUNCTION("""COMPUTED_VALUE"""),"Stari grad")</f>
        <v>Stari grad</v>
      </c>
      <c r="H24" t="str">
        <f>IFERROR(__xludf.DUMMYFUNCTION("""COMPUTED_VALUE"""),"Matematička gimnazija")</f>
        <v>Matematička gimnazija</v>
      </c>
      <c r="I24" t="str">
        <f>IFERROR(__xludf.DUMMYFUNCTION("""COMPUTED_VALUE"""),"III")</f>
        <v>III</v>
      </c>
      <c r="J24" t="str">
        <f>IFERROR(__xludf.DUMMYFUNCTION("""COMPUTED_VALUE"""),"A")</f>
        <v>A</v>
      </c>
      <c r="K24" t="str">
        <f>IFERROR(__xludf.DUMMYFUNCTION("""COMPUTED_VALUE"""),"Jelena Hadži-Purić")</f>
        <v>Jelena Hadži-Purić</v>
      </c>
      <c r="L24" t="str">
        <f>IFERROR(__xludf.DUMMYFUNCTION("""COMPUTED_VALUE"""),"x")</f>
        <v>x</v>
      </c>
      <c r="M24">
        <f>IFERROR(__xludf.DUMMYFUNCTION("""COMPUTED_VALUE"""),60.0)</f>
        <v>60</v>
      </c>
      <c r="N24">
        <f>IFERROR(__xludf.DUMMYFUNCTION("""COMPUTED_VALUE"""),13.0)</f>
        <v>13</v>
      </c>
      <c r="O24" t="str">
        <f>IFERROR(__xludf.DUMMYFUNCTION("""COMPUTED_VALUE"""),"-")</f>
        <v>-</v>
      </c>
      <c r="P24" t="str">
        <f>IFERROR(__xludf.DUMMYFUNCTION("""COMPUTED_VALUE"""),"x")</f>
        <v>x</v>
      </c>
      <c r="Q24">
        <f>IFERROR(__xludf.DUMMYFUNCTION("""COMPUTED_VALUE"""),25.0)</f>
        <v>25</v>
      </c>
      <c r="R24">
        <f>IFERROR(__xludf.DUMMYFUNCTION("""COMPUTED_VALUE"""),12.0)</f>
        <v>12</v>
      </c>
      <c r="S24">
        <f>IFERROR(__xludf.DUMMYFUNCTION("""COMPUTED_VALUE"""),12.0)</f>
        <v>12</v>
      </c>
      <c r="T24" t="str">
        <f>IFERROR(__xludf.DUMMYFUNCTION("""COMPUTED_VALUE"""),"x")</f>
        <v>x</v>
      </c>
      <c r="U24" t="str">
        <f>IFERROR(__xludf.DUMMYFUNCTION("""COMPUTED_VALUE"""),"x")</f>
        <v>x</v>
      </c>
      <c r="V24" t="str">
        <f>IFERROR(__xludf.DUMMYFUNCTION("""COMPUTED_VALUE"""),"OK")</f>
        <v>OK</v>
      </c>
      <c r="W24" t="str">
        <f>IFERROR(__xludf.DUMMYFUNCTION("""COMPUTED_VALUE"""),"OK")</f>
        <v>OK</v>
      </c>
      <c r="X24" t="str">
        <f>IFERROR(__xludf.DUMMYFUNCTION("""COMPUTED_VALUE"""),"OK")</f>
        <v>OK</v>
      </c>
      <c r="Y24" t="str">
        <f>IFERROR(__xludf.DUMMYFUNCTION("""COMPUTED_VALUE"""),"OK")</f>
        <v>OK</v>
      </c>
      <c r="Z24" t="str">
        <f>IFERROR(__xludf.DUMMYFUNCTION("""COMPUTED_VALUE"""),"OK")</f>
        <v>OK</v>
      </c>
      <c r="AA24" t="str">
        <f>IFERROR(__xludf.DUMMYFUNCTION("""COMPUTED_VALUE"""),"OK")</f>
        <v>OK</v>
      </c>
      <c r="AB24" t="str">
        <f>IFERROR(__xludf.DUMMYFUNCTION("""COMPUTED_VALUE"""),"OK")</f>
        <v>OK</v>
      </c>
      <c r="AC24" t="str">
        <f>IFERROR(__xludf.DUMMYFUNCTION("""COMPUTED_VALUE"""),"OK")</f>
        <v>OK</v>
      </c>
      <c r="AD24" t="str">
        <f>IFERROR(__xludf.DUMMYFUNCTION("""COMPUTED_VALUE"""),"OK")</f>
        <v>OK</v>
      </c>
      <c r="AE24" t="str">
        <f>IFERROR(__xludf.DUMMYFUNCTION("""COMPUTED_VALUE"""),"OK")</f>
        <v>OK</v>
      </c>
      <c r="AF24" t="str">
        <f>IFERROR(__xludf.DUMMYFUNCTION("""COMPUTED_VALUE"""),"TLE")</f>
        <v>TLE</v>
      </c>
      <c r="AG24" t="str">
        <f>IFERROR(__xludf.DUMMYFUNCTION("""COMPUTED_VALUE"""),"TLE")</f>
        <v>TLE</v>
      </c>
      <c r="AH24" t="str">
        <f>IFERROR(__xludf.DUMMYFUNCTION("""COMPUTED_VALUE"""),"TLE")</f>
        <v>TLE</v>
      </c>
      <c r="AI24" t="str">
        <f>IFERROR(__xludf.DUMMYFUNCTION("""COMPUTED_VALUE"""),"TLE")</f>
        <v>TLE</v>
      </c>
      <c r="AJ24" t="str">
        <f>IFERROR(__xludf.DUMMYFUNCTION("""COMPUTED_VALUE"""),"TLE")</f>
        <v>TLE</v>
      </c>
      <c r="AK24" t="str">
        <f>IFERROR(__xludf.DUMMYFUNCTION("""COMPUTED_VALUE"""),"TLE")</f>
        <v>TLE</v>
      </c>
      <c r="AL24" t="str">
        <f>IFERROR(__xludf.DUMMYFUNCTION("""COMPUTED_VALUE"""),"TLE")</f>
        <v>TLE</v>
      </c>
      <c r="AM24" t="str">
        <f>IFERROR(__xludf.DUMMYFUNCTION("""COMPUTED_VALUE"""),"TLE")</f>
        <v>TLE</v>
      </c>
      <c r="AN24" t="str">
        <f>IFERROR(__xludf.DUMMYFUNCTION("""COMPUTED_VALUE"""),"OK")</f>
        <v>OK</v>
      </c>
      <c r="AO24" t="str">
        <f>IFERROR(__xludf.DUMMYFUNCTION("""COMPUTED_VALUE"""),"OK")</f>
        <v>OK</v>
      </c>
      <c r="AP24" t="str">
        <f>IFERROR(__xludf.DUMMYFUNCTION("""COMPUTED_VALUE"""),"x")</f>
        <v>x</v>
      </c>
      <c r="AQ24" t="str">
        <f>IFERROR(__xludf.DUMMYFUNCTION("""COMPUTED_VALUE"""),"OK")</f>
        <v>OK</v>
      </c>
      <c r="AR24" t="str">
        <f>IFERROR(__xludf.DUMMYFUNCTION("""COMPUTED_VALUE"""),"OK")</f>
        <v>OK</v>
      </c>
      <c r="AS24" t="str">
        <f>IFERROR(__xludf.DUMMYFUNCTION("""COMPUTED_VALUE"""),"OK")</f>
        <v>OK</v>
      </c>
      <c r="AT24" t="str">
        <f>IFERROR(__xludf.DUMMYFUNCTION("""COMPUTED_VALUE"""),"OK")</f>
        <v>OK</v>
      </c>
      <c r="AU24" t="str">
        <f>IFERROR(__xludf.DUMMYFUNCTION("""COMPUTED_VALUE"""),"OK")</f>
        <v>OK</v>
      </c>
      <c r="AV24" t="str">
        <f>IFERROR(__xludf.DUMMYFUNCTION("""COMPUTED_VALUE"""),"OK")</f>
        <v>OK</v>
      </c>
      <c r="AW24" t="str">
        <f>IFERROR(__xludf.DUMMYFUNCTION("""COMPUTED_VALUE"""),"OK")</f>
        <v>OK</v>
      </c>
      <c r="AX24" t="str">
        <f>IFERROR(__xludf.DUMMYFUNCTION("""COMPUTED_VALUE"""),"OK")</f>
        <v>OK</v>
      </c>
      <c r="AY24" t="str">
        <f>IFERROR(__xludf.DUMMYFUNCTION("""COMPUTED_VALUE"""),"WA")</f>
        <v>WA</v>
      </c>
      <c r="AZ24" t="str">
        <f>IFERROR(__xludf.DUMMYFUNCTION("""COMPUTED_VALUE"""),"WA")</f>
        <v>WA</v>
      </c>
      <c r="BA24" t="str">
        <f>IFERROR(__xludf.DUMMYFUNCTION("""COMPUTED_VALUE"""),"WA")</f>
        <v>WA</v>
      </c>
      <c r="BB24" t="str">
        <f>IFERROR(__xludf.DUMMYFUNCTION("""COMPUTED_VALUE"""),"WA")</f>
        <v>WA</v>
      </c>
      <c r="BC24" t="str">
        <f>IFERROR(__xludf.DUMMYFUNCTION("""COMPUTED_VALUE"""),"WA")</f>
        <v>WA</v>
      </c>
      <c r="BD24" t="str">
        <f>IFERROR(__xludf.DUMMYFUNCTION("""COMPUTED_VALUE"""),"WA")</f>
        <v>WA</v>
      </c>
      <c r="BE24" t="str">
        <f>IFERROR(__xludf.DUMMYFUNCTION("""COMPUTED_VALUE"""),"WA")</f>
        <v>WA</v>
      </c>
      <c r="BF24" t="str">
        <f>IFERROR(__xludf.DUMMYFUNCTION("""COMPUTED_VALUE"""),"WA")</f>
        <v>WA</v>
      </c>
      <c r="BG24" t="str">
        <f>IFERROR(__xludf.DUMMYFUNCTION("""COMPUTED_VALUE"""),"WA")</f>
        <v>WA</v>
      </c>
      <c r="BH24" t="str">
        <f>IFERROR(__xludf.DUMMYFUNCTION("""COMPUTED_VALUE"""),"WA")</f>
        <v>WA</v>
      </c>
      <c r="BI24" t="str">
        <f>IFERROR(__xludf.DUMMYFUNCTION("""COMPUTED_VALUE"""),"WA")</f>
        <v>WA</v>
      </c>
      <c r="BJ24" t="str">
        <f>IFERROR(__xludf.DUMMYFUNCTION("""COMPUTED_VALUE"""),"WA")</f>
        <v>WA</v>
      </c>
      <c r="BK24" t="str">
        <f>IFERROR(__xludf.DUMMYFUNCTION("""COMPUTED_VALUE"""),"WA")</f>
        <v>WA</v>
      </c>
      <c r="BL24" t="str">
        <f>IFERROR(__xludf.DUMMYFUNCTION("""COMPUTED_VALUE"""),"WA")</f>
        <v>WA</v>
      </c>
      <c r="BM24" t="str">
        <f>IFERROR(__xludf.DUMMYFUNCTION("""COMPUTED_VALUE"""),"WA")</f>
        <v>WA</v>
      </c>
      <c r="BN24" t="str">
        <f>IFERROR(__xludf.DUMMYFUNCTION("""COMPUTED_VALUE"""),"WA")</f>
        <v>WA</v>
      </c>
      <c r="BO24" t="str">
        <f>IFERROR(__xludf.DUMMYFUNCTION("""COMPUTED_VALUE"""),"WA")</f>
        <v>WA</v>
      </c>
      <c r="BP24" t="str">
        <f>IFERROR(__xludf.DUMMYFUNCTION("""COMPUTED_VALUE"""),"RTE")</f>
        <v>RTE</v>
      </c>
      <c r="BQ24" t="str">
        <f>IFERROR(__xludf.DUMMYFUNCTION("""COMPUTED_VALUE"""),"RTE")</f>
        <v>RTE</v>
      </c>
      <c r="BR24" t="str">
        <f>IFERROR(__xludf.DUMMYFUNCTION("""COMPUTED_VALUE"""),"RTE")</f>
        <v>RTE</v>
      </c>
      <c r="BS24" t="str">
        <f>IFERROR(__xludf.DUMMYFUNCTION("""COMPUTED_VALUE"""),"RTE")</f>
        <v>RTE</v>
      </c>
      <c r="BT24" t="str">
        <f>IFERROR(__xludf.DUMMYFUNCTION("""COMPUTED_VALUE"""),"RTE")</f>
        <v>RTE</v>
      </c>
      <c r="BU24" t="str">
        <f>IFERROR(__xludf.DUMMYFUNCTION("""COMPUTED_VALUE"""),"RTE")</f>
        <v>RTE</v>
      </c>
      <c r="BV24" t="str">
        <f>IFERROR(__xludf.DUMMYFUNCTION("""COMPUTED_VALUE"""),"RTE")</f>
        <v>RTE</v>
      </c>
      <c r="BW24" t="str">
        <f>IFERROR(__xludf.DUMMYFUNCTION("""COMPUTED_VALUE"""),"RTE")</f>
        <v>RTE</v>
      </c>
      <c r="BX24" t="str">
        <f>IFERROR(__xludf.DUMMYFUNCTION("""COMPUTED_VALUE"""),"RTE")</f>
        <v>RTE</v>
      </c>
      <c r="BY24" t="str">
        <f>IFERROR(__xludf.DUMMYFUNCTION("""COMPUTED_VALUE"""),"RTE")</f>
        <v>RTE</v>
      </c>
      <c r="BZ24" t="str">
        <f>IFERROR(__xludf.DUMMYFUNCTION("""COMPUTED_VALUE"""),"RTE")</f>
        <v>RTE</v>
      </c>
      <c r="CA24" t="str">
        <f>IFERROR(__xludf.DUMMYFUNCTION("""COMPUTED_VALUE"""),"RTE")</f>
        <v>RTE</v>
      </c>
      <c r="CB24" t="str">
        <f>IFERROR(__xludf.DUMMYFUNCTION("""COMPUTED_VALUE"""),"RTE")</f>
        <v>RTE</v>
      </c>
      <c r="CC24" t="str">
        <f>IFERROR(__xludf.DUMMYFUNCTION("""COMPUTED_VALUE"""),"RTE")</f>
        <v>RTE</v>
      </c>
      <c r="CD24" t="str">
        <f>IFERROR(__xludf.DUMMYFUNCTION("""COMPUTED_VALUE"""),"RTE")</f>
        <v>RTE</v>
      </c>
      <c r="CE24" t="str">
        <f>IFERROR(__xludf.DUMMYFUNCTION("""COMPUTED_VALUE"""),"RTE")</f>
        <v>RTE</v>
      </c>
      <c r="CF24" t="str">
        <f>IFERROR(__xludf.DUMMYFUNCTION("""COMPUTED_VALUE"""),"RTE")</f>
        <v>RTE</v>
      </c>
      <c r="CG24" t="str">
        <f>IFERROR(__xludf.DUMMYFUNCTION("""COMPUTED_VALUE"""),"RTE")</f>
        <v>RTE</v>
      </c>
      <c r="CH24" t="str">
        <f>IFERROR(__xludf.DUMMYFUNCTION("""COMPUTED_VALUE"""),"RTE")</f>
        <v>RTE</v>
      </c>
      <c r="CI24" t="str">
        <f>IFERROR(__xludf.DUMMYFUNCTION("""COMPUTED_VALUE"""),"RTE")</f>
        <v>RTE</v>
      </c>
      <c r="CJ24" t="str">
        <f>IFERROR(__xludf.DUMMYFUNCTION("""COMPUTED_VALUE"""),"RTE")</f>
        <v>RTE</v>
      </c>
      <c r="CK24" t="str">
        <f>IFERROR(__xludf.DUMMYFUNCTION("""COMPUTED_VALUE"""),"RTE")</f>
        <v>RTE</v>
      </c>
      <c r="CL24" t="str">
        <f>IFERROR(__xludf.DUMMYFUNCTION("""COMPUTED_VALUE"""),"RTE")</f>
        <v>RTE</v>
      </c>
      <c r="CM24" t="str">
        <f>IFERROR(__xludf.DUMMYFUNCTION("""COMPUTED_VALUE"""),"RTE")</f>
        <v>RTE</v>
      </c>
      <c r="CN24" t="str">
        <f>IFERROR(__xludf.DUMMYFUNCTION("""COMPUTED_VALUE"""),"TLE")</f>
        <v>TLE</v>
      </c>
      <c r="CO24" t="str">
        <f>IFERROR(__xludf.DUMMYFUNCTION("""COMPUTED_VALUE"""),"TLE")</f>
        <v>TLE</v>
      </c>
      <c r="CP24" t="str">
        <f>IFERROR(__xludf.DUMMYFUNCTION("""COMPUTED_VALUE"""),"TLE")</f>
        <v>TLE</v>
      </c>
      <c r="CQ24" t="str">
        <f>IFERROR(__xludf.DUMMYFUNCTION("""COMPUTED_VALUE"""),"TLE")</f>
        <v>TLE</v>
      </c>
      <c r="CR24" t="str">
        <f>IFERROR(__xludf.DUMMYFUNCTION("""COMPUTED_VALUE"""),"TLE")</f>
        <v>TLE</v>
      </c>
      <c r="CS24" t="str">
        <f>IFERROR(__xludf.DUMMYFUNCTION("""COMPUTED_VALUE"""),"TLE")</f>
        <v>TLE</v>
      </c>
      <c r="CT24" t="str">
        <f>IFERROR(__xludf.DUMMYFUNCTION("""COMPUTED_VALUE"""),"TLE")</f>
        <v>TLE</v>
      </c>
      <c r="CU24" t="str">
        <f>IFERROR(__xludf.DUMMYFUNCTION("""COMPUTED_VALUE"""),"TLE")</f>
        <v>TLE</v>
      </c>
      <c r="CV24" t="str">
        <f>IFERROR(__xludf.DUMMYFUNCTION("""COMPUTED_VALUE"""),"TLE")</f>
        <v>TLE</v>
      </c>
      <c r="CW24" t="str">
        <f>IFERROR(__xludf.DUMMYFUNCTION("""COMPUTED_VALUE"""),"TLE")</f>
        <v>TLE</v>
      </c>
      <c r="CX24" t="str">
        <f>IFERROR(__xludf.DUMMYFUNCTION("""COMPUTED_VALUE"""),"TLE")</f>
        <v>TLE</v>
      </c>
      <c r="CY24" t="str">
        <f>IFERROR(__xludf.DUMMYFUNCTION("""COMPUTED_VALUE"""),"TLE")</f>
        <v>TLE</v>
      </c>
      <c r="CZ24" t="str">
        <f>IFERROR(__xludf.DUMMYFUNCTION("""COMPUTED_VALUE"""),"x")</f>
        <v>x</v>
      </c>
      <c r="DA24" t="str">
        <f>IFERROR(__xludf.DUMMYFUNCTION("""COMPUTED_VALUE"""),"-")</f>
        <v>-</v>
      </c>
      <c r="DB24" t="str">
        <f>IFERROR(__xludf.DUMMYFUNCTION("""COMPUTED_VALUE"""),"-")</f>
        <v>-</v>
      </c>
      <c r="DC24" t="str">
        <f>IFERROR(__xludf.DUMMYFUNCTION("""COMPUTED_VALUE"""),"-")</f>
        <v>-</v>
      </c>
      <c r="DD24" t="str">
        <f>IFERROR(__xludf.DUMMYFUNCTION("""COMPUTED_VALUE"""),"-")</f>
        <v>-</v>
      </c>
      <c r="DE24" t="str">
        <f>IFERROR(__xludf.DUMMYFUNCTION("""COMPUTED_VALUE"""),"-")</f>
        <v>-</v>
      </c>
      <c r="DF24" t="str">
        <f>IFERROR(__xludf.DUMMYFUNCTION("""COMPUTED_VALUE"""),"-")</f>
        <v>-</v>
      </c>
      <c r="DG24" t="str">
        <f>IFERROR(__xludf.DUMMYFUNCTION("""COMPUTED_VALUE"""),"-")</f>
        <v>-</v>
      </c>
      <c r="DH24" t="str">
        <f>IFERROR(__xludf.DUMMYFUNCTION("""COMPUTED_VALUE"""),"-")</f>
        <v>-</v>
      </c>
      <c r="DI24" t="str">
        <f>IFERROR(__xludf.DUMMYFUNCTION("""COMPUTED_VALUE"""),"-")</f>
        <v>-</v>
      </c>
      <c r="DJ24" t="str">
        <f>IFERROR(__xludf.DUMMYFUNCTION("""COMPUTED_VALUE"""),"-")</f>
        <v>-</v>
      </c>
      <c r="DK24" t="str">
        <f>IFERROR(__xludf.DUMMYFUNCTION("""COMPUTED_VALUE"""),"-")</f>
        <v>-</v>
      </c>
      <c r="DL24" t="str">
        <f>IFERROR(__xludf.DUMMYFUNCTION("""COMPUTED_VALUE"""),"-")</f>
        <v>-</v>
      </c>
      <c r="DM24" t="str">
        <f>IFERROR(__xludf.DUMMYFUNCTION("""COMPUTED_VALUE"""),"-")</f>
        <v>-</v>
      </c>
      <c r="DN24" t="str">
        <f>IFERROR(__xludf.DUMMYFUNCTION("""COMPUTED_VALUE"""),"-")</f>
        <v>-</v>
      </c>
      <c r="DO24" t="str">
        <f>IFERROR(__xludf.DUMMYFUNCTION("""COMPUTED_VALUE"""),"-")</f>
        <v>-</v>
      </c>
      <c r="DP24" t="str">
        <f>IFERROR(__xludf.DUMMYFUNCTION("""COMPUTED_VALUE"""),"-")</f>
        <v>-</v>
      </c>
      <c r="DQ24" t="str">
        <f>IFERROR(__xludf.DUMMYFUNCTION("""COMPUTED_VALUE"""),"-")</f>
        <v>-</v>
      </c>
      <c r="DR24" t="str">
        <f>IFERROR(__xludf.DUMMYFUNCTION("""COMPUTED_VALUE"""),"-")</f>
        <v>-</v>
      </c>
      <c r="DS24" t="str">
        <f>IFERROR(__xludf.DUMMYFUNCTION("""COMPUTED_VALUE"""),"-")</f>
        <v>-</v>
      </c>
      <c r="DT24" t="str">
        <f>IFERROR(__xludf.DUMMYFUNCTION("""COMPUTED_VALUE"""),"-")</f>
        <v>-</v>
      </c>
      <c r="DU24" t="str">
        <f>IFERROR(__xludf.DUMMYFUNCTION("""COMPUTED_VALUE"""),"-")</f>
        <v>-</v>
      </c>
      <c r="DV24" t="str">
        <f>IFERROR(__xludf.DUMMYFUNCTION("""COMPUTED_VALUE"""),"-")</f>
        <v>-</v>
      </c>
      <c r="DW24" t="str">
        <f>IFERROR(__xludf.DUMMYFUNCTION("""COMPUTED_VALUE"""),"-")</f>
        <v>-</v>
      </c>
      <c r="DX24" t="str">
        <f>IFERROR(__xludf.DUMMYFUNCTION("""COMPUTED_VALUE"""),"-")</f>
        <v>-</v>
      </c>
      <c r="DY24" t="str">
        <f>IFERROR(__xludf.DUMMYFUNCTION("""COMPUTED_VALUE"""),"-")</f>
        <v>-</v>
      </c>
      <c r="DZ24" t="str">
        <f>IFERROR(__xludf.DUMMYFUNCTION("""COMPUTED_VALUE"""),"-")</f>
        <v>-</v>
      </c>
      <c r="EA24" t="str">
        <f>IFERROR(__xludf.DUMMYFUNCTION("""COMPUTED_VALUE"""),"-")</f>
        <v>-</v>
      </c>
      <c r="EB24" t="str">
        <f>IFERROR(__xludf.DUMMYFUNCTION("""COMPUTED_VALUE"""),"-")</f>
        <v>-</v>
      </c>
      <c r="EC24" t="str">
        <f>IFERROR(__xludf.DUMMYFUNCTION("""COMPUTED_VALUE"""),"-")</f>
        <v>-</v>
      </c>
      <c r="ED24" t="str">
        <f>IFERROR(__xludf.DUMMYFUNCTION("""COMPUTED_VALUE"""),"-")</f>
        <v>-</v>
      </c>
      <c r="EE24" t="str">
        <f>IFERROR(__xludf.DUMMYFUNCTION("""COMPUTED_VALUE"""),"-")</f>
        <v>-</v>
      </c>
      <c r="EF24" t="str">
        <f>IFERROR(__xludf.DUMMYFUNCTION("""COMPUTED_VALUE"""),"-")</f>
        <v>-</v>
      </c>
      <c r="EG24" t="str">
        <f>IFERROR(__xludf.DUMMYFUNCTION("""COMPUTED_VALUE"""),"-")</f>
        <v>-</v>
      </c>
      <c r="EH24" t="str">
        <f>IFERROR(__xludf.DUMMYFUNCTION("""COMPUTED_VALUE"""),"-")</f>
        <v>-</v>
      </c>
      <c r="EI24" t="str">
        <f>IFERROR(__xludf.DUMMYFUNCTION("""COMPUTED_VALUE"""),"-")</f>
        <v>-</v>
      </c>
      <c r="EJ24" t="str">
        <f>IFERROR(__xludf.DUMMYFUNCTION("""COMPUTED_VALUE"""),"-")</f>
        <v>-</v>
      </c>
      <c r="EK24" t="str">
        <f>IFERROR(__xludf.DUMMYFUNCTION("""COMPUTED_VALUE"""),"-")</f>
        <v>-</v>
      </c>
      <c r="EL24" t="str">
        <f>IFERROR(__xludf.DUMMYFUNCTION("""COMPUTED_VALUE"""),"-")</f>
        <v>-</v>
      </c>
      <c r="EM24" t="str">
        <f>IFERROR(__xludf.DUMMYFUNCTION("""COMPUTED_VALUE"""),"-")</f>
        <v>-</v>
      </c>
      <c r="EN24" t="str">
        <f>IFERROR(__xludf.DUMMYFUNCTION("""COMPUTED_VALUE"""),"-")</f>
        <v>-</v>
      </c>
      <c r="EO24" t="str">
        <f>IFERROR(__xludf.DUMMYFUNCTION("""COMPUTED_VALUE"""),"-")</f>
        <v>-</v>
      </c>
      <c r="EP24" t="str">
        <f>IFERROR(__xludf.DUMMYFUNCTION("""COMPUTED_VALUE"""),"-")</f>
        <v>-</v>
      </c>
      <c r="EQ24" t="str">
        <f>IFERROR(__xludf.DUMMYFUNCTION("""COMPUTED_VALUE"""),"-")</f>
        <v>-</v>
      </c>
      <c r="ER24" t="str">
        <f>IFERROR(__xludf.DUMMYFUNCTION("""COMPUTED_VALUE"""),"-")</f>
        <v>-</v>
      </c>
      <c r="ES24" t="str">
        <f>IFERROR(__xludf.DUMMYFUNCTION("""COMPUTED_VALUE"""),"-")</f>
        <v>-</v>
      </c>
      <c r="ET24" t="str">
        <f>IFERROR(__xludf.DUMMYFUNCTION("""COMPUTED_VALUE"""),"-")</f>
        <v>-</v>
      </c>
      <c r="EU24" t="str">
        <f>IFERROR(__xludf.DUMMYFUNCTION("""COMPUTED_VALUE"""),"-")</f>
        <v>-</v>
      </c>
      <c r="EV24" t="str">
        <f>IFERROR(__xludf.DUMMYFUNCTION("""COMPUTED_VALUE"""),"-")</f>
        <v>-</v>
      </c>
      <c r="EW24" t="str">
        <f>IFERROR(__xludf.DUMMYFUNCTION("""COMPUTED_VALUE"""),"-")</f>
        <v>-</v>
      </c>
      <c r="EX24" t="str">
        <f>IFERROR(__xludf.DUMMYFUNCTION("""COMPUTED_VALUE"""),"-")</f>
        <v>-</v>
      </c>
      <c r="EY24" t="str">
        <f>IFERROR(__xludf.DUMMYFUNCTION("""COMPUTED_VALUE"""),"-")</f>
        <v>-</v>
      </c>
      <c r="EZ24" t="str">
        <f>IFERROR(__xludf.DUMMYFUNCTION("""COMPUTED_VALUE"""),"-")</f>
        <v>-</v>
      </c>
      <c r="FA24" t="str">
        <f>IFERROR(__xludf.DUMMYFUNCTION("""COMPUTED_VALUE"""),"-")</f>
        <v>-</v>
      </c>
      <c r="FB24" t="str">
        <f>IFERROR(__xludf.DUMMYFUNCTION("""COMPUTED_VALUE"""),"-")</f>
        <v>-</v>
      </c>
      <c r="FC24" t="str">
        <f>IFERROR(__xludf.DUMMYFUNCTION("""COMPUTED_VALUE"""),"-")</f>
        <v>-</v>
      </c>
      <c r="FD24" t="str">
        <f>IFERROR(__xludf.DUMMYFUNCTION("""COMPUTED_VALUE"""),"-")</f>
        <v>-</v>
      </c>
      <c r="FE24" t="str">
        <f>IFERROR(__xludf.DUMMYFUNCTION("""COMPUTED_VALUE"""),"-")</f>
        <v>-</v>
      </c>
      <c r="FF24" t="str">
        <f>IFERROR(__xludf.DUMMYFUNCTION("""COMPUTED_VALUE"""),"-")</f>
        <v>-</v>
      </c>
      <c r="FG24" t="str">
        <f>IFERROR(__xludf.DUMMYFUNCTION("""COMPUTED_VALUE"""),"x")</f>
        <v>x</v>
      </c>
      <c r="FH24" t="str">
        <f>IFERROR(__xludf.DUMMYFUNCTION("""COMPUTED_VALUE"""),"OK")</f>
        <v>OK</v>
      </c>
      <c r="FI24" t="str">
        <f>IFERROR(__xludf.DUMMYFUNCTION("""COMPUTED_VALUE"""),"WA")</f>
        <v>WA</v>
      </c>
      <c r="FJ24" t="str">
        <f>IFERROR(__xludf.DUMMYFUNCTION("""COMPUTED_VALUE"""),"WA")</f>
        <v>WA</v>
      </c>
      <c r="FK24" t="str">
        <f>IFERROR(__xludf.DUMMYFUNCTION("""COMPUTED_VALUE"""),"WA")</f>
        <v>WA</v>
      </c>
      <c r="FL24" t="str">
        <f>IFERROR(__xludf.DUMMYFUNCTION("""COMPUTED_VALUE"""),"x")</f>
        <v>x</v>
      </c>
      <c r="FM24" t="str">
        <f>IFERROR(__xludf.DUMMYFUNCTION("""COMPUTED_VALUE"""),"OK")</f>
        <v>OK</v>
      </c>
      <c r="FN24" t="str">
        <f>IFERROR(__xludf.DUMMYFUNCTION("""COMPUTED_VALUE"""),"OK")</f>
        <v>OK</v>
      </c>
      <c r="FO24" t="str">
        <f>IFERROR(__xludf.DUMMYFUNCTION("""COMPUTED_VALUE"""),"OK")</f>
        <v>OK</v>
      </c>
      <c r="FP24" t="str">
        <f>IFERROR(__xludf.DUMMYFUNCTION("""COMPUTED_VALUE"""),"OK")</f>
        <v>OK</v>
      </c>
      <c r="FQ24" t="str">
        <f>IFERROR(__xludf.DUMMYFUNCTION("""COMPUTED_VALUE"""),"OK")</f>
        <v>OK</v>
      </c>
      <c r="FR24" t="str">
        <f>IFERROR(__xludf.DUMMYFUNCTION("""COMPUTED_VALUE"""),"OK")</f>
        <v>OK</v>
      </c>
      <c r="FS24" t="str">
        <f>IFERROR(__xludf.DUMMYFUNCTION("""COMPUTED_VALUE"""),"OK")</f>
        <v>OK</v>
      </c>
      <c r="FT24" t="str">
        <f>IFERROR(__xludf.DUMMYFUNCTION("""COMPUTED_VALUE"""),"OK")</f>
        <v>OK</v>
      </c>
      <c r="FU24" t="str">
        <f>IFERROR(__xludf.DUMMYFUNCTION("""COMPUTED_VALUE"""),"OK")</f>
        <v>OK</v>
      </c>
      <c r="FV24" t="str">
        <f>IFERROR(__xludf.DUMMYFUNCTION("""COMPUTED_VALUE"""),"OK")</f>
        <v>OK</v>
      </c>
      <c r="FW24" t="str">
        <f>IFERROR(__xludf.DUMMYFUNCTION("""COMPUTED_VALUE"""),"OK")</f>
        <v>OK</v>
      </c>
      <c r="FX24" t="str">
        <f>IFERROR(__xludf.DUMMYFUNCTION("""COMPUTED_VALUE"""),"OK")</f>
        <v>OK</v>
      </c>
      <c r="FY24" t="str">
        <f>IFERROR(__xludf.DUMMYFUNCTION("""COMPUTED_VALUE"""),"OK")</f>
        <v>OK</v>
      </c>
      <c r="FZ24" t="str">
        <f>IFERROR(__xludf.DUMMYFUNCTION("""COMPUTED_VALUE"""),"TLE")</f>
        <v>TLE</v>
      </c>
      <c r="GA24" t="str">
        <f>IFERROR(__xludf.DUMMYFUNCTION("""COMPUTED_VALUE"""),"TLE")</f>
        <v>TLE</v>
      </c>
      <c r="GB24" t="str">
        <f>IFERROR(__xludf.DUMMYFUNCTION("""COMPUTED_VALUE"""),"TLE")</f>
        <v>TLE</v>
      </c>
      <c r="GC24" t="str">
        <f>IFERROR(__xludf.DUMMYFUNCTION("""COMPUTED_VALUE"""),"TLE")</f>
        <v>TLE</v>
      </c>
      <c r="GD24" t="str">
        <f>IFERROR(__xludf.DUMMYFUNCTION("""COMPUTED_VALUE"""),"TLE")</f>
        <v>TLE</v>
      </c>
      <c r="GE24" t="str">
        <f>IFERROR(__xludf.DUMMYFUNCTION("""COMPUTED_VALUE"""),"TLE")</f>
        <v>TLE</v>
      </c>
      <c r="GF24" t="str">
        <f>IFERROR(__xludf.DUMMYFUNCTION("""COMPUTED_VALUE"""),"TLE")</f>
        <v>TLE</v>
      </c>
      <c r="GG24" t="str">
        <f>IFERROR(__xludf.DUMMYFUNCTION("""COMPUTED_VALUE"""),"TLE")</f>
        <v>TLE</v>
      </c>
      <c r="GH24" t="str">
        <f>IFERROR(__xludf.DUMMYFUNCTION("""COMPUTED_VALUE"""),"TLE")</f>
        <v>TLE</v>
      </c>
      <c r="GI24" t="str">
        <f>IFERROR(__xludf.DUMMYFUNCTION("""COMPUTED_VALUE"""),"TLE")</f>
        <v>TLE</v>
      </c>
      <c r="GJ24" t="str">
        <f>IFERROR(__xludf.DUMMYFUNCTION("""COMPUTED_VALUE"""),"TLE")</f>
        <v>TLE</v>
      </c>
      <c r="GK24" t="str">
        <f>IFERROR(__xludf.DUMMYFUNCTION("""COMPUTED_VALUE"""),"TLE")</f>
        <v>TLE</v>
      </c>
      <c r="GL24" t="str">
        <f>IFERROR(__xludf.DUMMYFUNCTION("""COMPUTED_VALUE"""),"TLE")</f>
        <v>TLE</v>
      </c>
      <c r="GM24" t="str">
        <f>IFERROR(__xludf.DUMMYFUNCTION("""COMPUTED_VALUE"""),"TLE")</f>
        <v>TLE</v>
      </c>
      <c r="GN24" t="str">
        <f>IFERROR(__xludf.DUMMYFUNCTION("""COMPUTED_VALUE"""),"TLE")</f>
        <v>TLE</v>
      </c>
      <c r="GO24" t="str">
        <f>IFERROR(__xludf.DUMMYFUNCTION("""COMPUTED_VALUE"""),"TLE")</f>
        <v>TLE</v>
      </c>
      <c r="GP24" t="str">
        <f>IFERROR(__xludf.DUMMYFUNCTION("""COMPUTED_VALUE"""),"TLE")</f>
        <v>TLE</v>
      </c>
      <c r="GQ24" t="str">
        <f>IFERROR(__xludf.DUMMYFUNCTION("""COMPUTED_VALUE"""),"TLE")</f>
        <v>TLE</v>
      </c>
      <c r="GR24" t="str">
        <f>IFERROR(__xludf.DUMMYFUNCTION("""COMPUTED_VALUE"""),"TLE")</f>
        <v>TLE</v>
      </c>
      <c r="GS24" t="str">
        <f>IFERROR(__xludf.DUMMYFUNCTION("""COMPUTED_VALUE"""),"TLE")</f>
        <v>TLE</v>
      </c>
      <c r="GT24" t="str">
        <f>IFERROR(__xludf.DUMMYFUNCTION("""COMPUTED_VALUE"""),"TLE")</f>
        <v>TLE</v>
      </c>
      <c r="GU24" t="str">
        <f>IFERROR(__xludf.DUMMYFUNCTION("""COMPUTED_VALUE"""),"TLE")</f>
        <v>TLE</v>
      </c>
      <c r="GV24" t="str">
        <f>IFERROR(__xludf.DUMMYFUNCTION("""COMPUTED_VALUE"""),"TLE")</f>
        <v>TLE</v>
      </c>
      <c r="GW24" t="str">
        <f>IFERROR(__xludf.DUMMYFUNCTION("""COMPUTED_VALUE"""),"TLE")</f>
        <v>TLE</v>
      </c>
      <c r="GX24" t="str">
        <f>IFERROR(__xludf.DUMMYFUNCTION("""COMPUTED_VALUE"""),"TLE")</f>
        <v>TLE</v>
      </c>
      <c r="GY24" t="str">
        <f>IFERROR(__xludf.DUMMYFUNCTION("""COMPUTED_VALUE"""),"TLE")</f>
        <v>TLE</v>
      </c>
      <c r="GZ24" t="str">
        <f>IFERROR(__xludf.DUMMYFUNCTION("""COMPUTED_VALUE"""),"TLE")</f>
        <v>TLE</v>
      </c>
      <c r="HA24" t="str">
        <f>IFERROR(__xludf.DUMMYFUNCTION("""COMPUTED_VALUE"""),"TLE")</f>
        <v>TLE</v>
      </c>
      <c r="HB24" t="str">
        <f>IFERROR(__xludf.DUMMYFUNCTION("""COMPUTED_VALUE"""),"TLE")</f>
        <v>TLE</v>
      </c>
      <c r="HC24" t="str">
        <f>IFERROR(__xludf.DUMMYFUNCTION("""COMPUTED_VALUE"""),"TLE")</f>
        <v>TLE</v>
      </c>
      <c r="HD24" t="str">
        <f>IFERROR(__xludf.DUMMYFUNCTION("""COMPUTED_VALUE"""),"TLE")</f>
        <v>TLE</v>
      </c>
      <c r="HE24" t="str">
        <f>IFERROR(__xludf.DUMMYFUNCTION("""COMPUTED_VALUE"""),"TLE")</f>
        <v>TLE</v>
      </c>
      <c r="HF24" t="str">
        <f>IFERROR(__xludf.DUMMYFUNCTION("""COMPUTED_VALUE"""),"TLE")</f>
        <v>TLE</v>
      </c>
      <c r="HG24" t="str">
        <f>IFERROR(__xludf.DUMMYFUNCTION("""COMPUTED_VALUE"""),"TLE")</f>
        <v>TLE</v>
      </c>
      <c r="HH24" t="str">
        <f>IFERROR(__xludf.DUMMYFUNCTION("""COMPUTED_VALUE"""),"TLE")</f>
        <v>TLE</v>
      </c>
      <c r="HI24" t="str">
        <f>IFERROR(__xludf.DUMMYFUNCTION("""COMPUTED_VALUE"""),"TLE")</f>
        <v>TLE</v>
      </c>
      <c r="HJ24" t="str">
        <f>IFERROR(__xludf.DUMMYFUNCTION("""COMPUTED_VALUE"""),"TLE")</f>
        <v>TLE</v>
      </c>
      <c r="HK24" t="str">
        <f>IFERROR(__xludf.DUMMYFUNCTION("""COMPUTED_VALUE"""),"TLE")</f>
        <v>TLE</v>
      </c>
      <c r="HL24" t="str">
        <f>IFERROR(__xludf.DUMMYFUNCTION("""COMPUTED_VALUE"""),"TLE")</f>
        <v>TLE</v>
      </c>
      <c r="HM24" t="str">
        <f>IFERROR(__xludf.DUMMYFUNCTION("""COMPUTED_VALUE"""),"TLE")</f>
        <v>TLE</v>
      </c>
      <c r="HN24" t="str">
        <f>IFERROR(__xludf.DUMMYFUNCTION("""COMPUTED_VALUE"""),"TLE")</f>
        <v>TLE</v>
      </c>
      <c r="HO24" t="str">
        <f>IFERROR(__xludf.DUMMYFUNCTION("""COMPUTED_VALUE"""),"TLE")</f>
        <v>TLE</v>
      </c>
      <c r="HP24" t="str">
        <f>IFERROR(__xludf.DUMMYFUNCTION("""COMPUTED_VALUE"""),"TLE")</f>
        <v>TLE</v>
      </c>
      <c r="HQ24" t="str">
        <f>IFERROR(__xludf.DUMMYFUNCTION("""COMPUTED_VALUE"""),"TLE")</f>
        <v>TLE</v>
      </c>
      <c r="HR24" t="str">
        <f>IFERROR(__xludf.DUMMYFUNCTION("""COMPUTED_VALUE"""),"x")</f>
        <v>x</v>
      </c>
      <c r="HS24" t="str">
        <f>IFERROR(__xludf.DUMMYFUNCTION("""COMPUTED_VALUE"""),"WA")</f>
        <v>WA</v>
      </c>
      <c r="HT24" t="str">
        <f>IFERROR(__xludf.DUMMYFUNCTION("""COMPUTED_VALUE"""),"WA")</f>
        <v>WA</v>
      </c>
      <c r="HU24" t="str">
        <f>IFERROR(__xludf.DUMMYFUNCTION("""COMPUTED_VALUE"""),"WA")</f>
        <v>WA</v>
      </c>
      <c r="HV24" t="str">
        <f>IFERROR(__xludf.DUMMYFUNCTION("""COMPUTED_VALUE"""),"WA")</f>
        <v>WA</v>
      </c>
      <c r="HW24" t="str">
        <f>IFERROR(__xludf.DUMMYFUNCTION("""COMPUTED_VALUE"""),"WA")</f>
        <v>WA</v>
      </c>
      <c r="HX24" t="str">
        <f>IFERROR(__xludf.DUMMYFUNCTION("""COMPUTED_VALUE"""),"WA")</f>
        <v>WA</v>
      </c>
      <c r="HY24" t="str">
        <f>IFERROR(__xludf.DUMMYFUNCTION("""COMPUTED_VALUE"""),"WA")</f>
        <v>WA</v>
      </c>
      <c r="HZ24" t="str">
        <f>IFERROR(__xludf.DUMMYFUNCTION("""COMPUTED_VALUE"""),"WA")</f>
        <v>WA</v>
      </c>
      <c r="IA24" t="str">
        <f>IFERROR(__xludf.DUMMYFUNCTION("""COMPUTED_VALUE"""),"WA")</f>
        <v>WA</v>
      </c>
      <c r="IB24" t="str">
        <f>IFERROR(__xludf.DUMMYFUNCTION("""COMPUTED_VALUE"""),"OK")</f>
        <v>OK</v>
      </c>
      <c r="IC24" t="str">
        <f>IFERROR(__xludf.DUMMYFUNCTION("""COMPUTED_VALUE"""),"OK")</f>
        <v>OK</v>
      </c>
      <c r="ID24" t="str">
        <f>IFERROR(__xludf.DUMMYFUNCTION("""COMPUTED_VALUE"""),"OK")</f>
        <v>OK</v>
      </c>
      <c r="IE24" t="str">
        <f>IFERROR(__xludf.DUMMYFUNCTION("""COMPUTED_VALUE"""),"OK")</f>
        <v>OK</v>
      </c>
      <c r="IF24" t="str">
        <f>IFERROR(__xludf.DUMMYFUNCTION("""COMPUTED_VALUE"""),"OK")</f>
        <v>OK</v>
      </c>
      <c r="IG24" t="str">
        <f>IFERROR(__xludf.DUMMYFUNCTION("""COMPUTED_VALUE"""),"OK")</f>
        <v>OK</v>
      </c>
      <c r="IH24" t="str">
        <f>IFERROR(__xludf.DUMMYFUNCTION("""COMPUTED_VALUE"""),"OK")</f>
        <v>OK</v>
      </c>
      <c r="II24" t="str">
        <f>IFERROR(__xludf.DUMMYFUNCTION("""COMPUTED_VALUE"""),"OK")</f>
        <v>OK</v>
      </c>
      <c r="IJ24" t="str">
        <f>IFERROR(__xludf.DUMMYFUNCTION("""COMPUTED_VALUE"""),"OK")</f>
        <v>OK</v>
      </c>
      <c r="IK24" t="str">
        <f>IFERROR(__xludf.DUMMYFUNCTION("""COMPUTED_VALUE"""),"OK")</f>
        <v>OK</v>
      </c>
      <c r="IL24" t="str">
        <f>IFERROR(__xludf.DUMMYFUNCTION("""COMPUTED_VALUE"""),"OK")</f>
        <v>OK</v>
      </c>
      <c r="IM24" t="str">
        <f>IFERROR(__xludf.DUMMYFUNCTION("""COMPUTED_VALUE"""),"TLE")</f>
        <v>TLE</v>
      </c>
      <c r="IN24" t="str">
        <f>IFERROR(__xludf.DUMMYFUNCTION("""COMPUTED_VALUE"""),"TLE")</f>
        <v>TLE</v>
      </c>
      <c r="IO24" t="str">
        <f>IFERROR(__xludf.DUMMYFUNCTION("""COMPUTED_VALUE"""),"TLE")</f>
        <v>TLE</v>
      </c>
      <c r="IP24" t="str">
        <f>IFERROR(__xludf.DUMMYFUNCTION("""COMPUTED_VALUE"""),"TLE")</f>
        <v>TLE</v>
      </c>
      <c r="IQ24" t="str">
        <f>IFERROR(__xludf.DUMMYFUNCTION("""COMPUTED_VALUE"""),"TLE")</f>
        <v>TLE</v>
      </c>
      <c r="IR24" t="str">
        <f>IFERROR(__xludf.DUMMYFUNCTION("""COMPUTED_VALUE"""),"TLE")</f>
        <v>TLE</v>
      </c>
      <c r="IS24" t="str">
        <f>IFERROR(__xludf.DUMMYFUNCTION("""COMPUTED_VALUE"""),"TLE")</f>
        <v>TLE</v>
      </c>
      <c r="IT24" t="str">
        <f>IFERROR(__xludf.DUMMYFUNCTION("""COMPUTED_VALUE"""),"WA")</f>
        <v>WA</v>
      </c>
      <c r="IU24" t="str">
        <f>IFERROR(__xludf.DUMMYFUNCTION("""COMPUTED_VALUE"""),"WA")</f>
        <v>WA</v>
      </c>
      <c r="IV24" t="str">
        <f>IFERROR(__xludf.DUMMYFUNCTION("""COMPUTED_VALUE"""),"WA")</f>
        <v>WA</v>
      </c>
      <c r="IW24" t="str">
        <f>IFERROR(__xludf.DUMMYFUNCTION("""COMPUTED_VALUE"""),"WA")</f>
        <v>WA</v>
      </c>
      <c r="IX24" t="str">
        <f>IFERROR(__xludf.DUMMYFUNCTION("""COMPUTED_VALUE"""),"WA")</f>
        <v>WA</v>
      </c>
      <c r="IY24" t="str">
        <f>IFERROR(__xludf.DUMMYFUNCTION("""COMPUTED_VALUE"""),"WA")</f>
        <v>WA</v>
      </c>
      <c r="IZ24" t="str">
        <f>IFERROR(__xludf.DUMMYFUNCTION("""COMPUTED_VALUE"""),"WA")</f>
        <v>WA</v>
      </c>
      <c r="JA24" t="str">
        <f>IFERROR(__xludf.DUMMYFUNCTION("""COMPUTED_VALUE"""),"WA")</f>
        <v>WA</v>
      </c>
      <c r="JB24" t="str">
        <f>IFERROR(__xludf.DUMMYFUNCTION("""COMPUTED_VALUE"""),"WA")</f>
        <v>WA</v>
      </c>
      <c r="JC24" t="str">
        <f>IFERROR(__xludf.DUMMYFUNCTION("""COMPUTED_VALUE"""),"WA")</f>
        <v>WA</v>
      </c>
      <c r="JD24" t="str">
        <f>IFERROR(__xludf.DUMMYFUNCTION("""COMPUTED_VALUE"""),"WA")</f>
        <v>WA</v>
      </c>
      <c r="JE24" t="str">
        <f>IFERROR(__xludf.DUMMYFUNCTION("""COMPUTED_VALUE"""),"WA")</f>
        <v>WA</v>
      </c>
      <c r="JF24" t="str">
        <f>IFERROR(__xludf.DUMMYFUNCTION("""COMPUTED_VALUE"""),"WA")</f>
        <v>WA</v>
      </c>
      <c r="JG24" t="str">
        <f>IFERROR(__xludf.DUMMYFUNCTION("""COMPUTED_VALUE"""),"WA")</f>
        <v>WA</v>
      </c>
      <c r="JH24" t="str">
        <f>IFERROR(__xludf.DUMMYFUNCTION("""COMPUTED_VALUE"""),"WA")</f>
        <v>WA</v>
      </c>
      <c r="JI24" t="str">
        <f>IFERROR(__xludf.DUMMYFUNCTION("""COMPUTED_VALUE"""),"WA")</f>
        <v>WA</v>
      </c>
      <c r="JJ24" t="str">
        <f>IFERROR(__xludf.DUMMYFUNCTION("""COMPUTED_VALUE"""),"WA")</f>
        <v>WA</v>
      </c>
      <c r="JK24" t="str">
        <f>IFERROR(__xludf.DUMMYFUNCTION("""COMPUTED_VALUE"""),"WA")</f>
        <v>WA</v>
      </c>
      <c r="JL24" t="str">
        <f>IFERROR(__xludf.DUMMYFUNCTION("""COMPUTED_VALUE"""),"x")</f>
        <v>x</v>
      </c>
      <c r="JM24" t="str">
        <f>IFERROR(__xludf.DUMMYFUNCTION("""COMPUTED_VALUE"""),"x")</f>
        <v>x</v>
      </c>
      <c r="JN24">
        <f>IFERROR(__xludf.DUMMYFUNCTION("""COMPUTED_VALUE"""),1.0)</f>
        <v>1</v>
      </c>
      <c r="JO24">
        <f>IFERROR(__xludf.DUMMYFUNCTION("""COMPUTED_VALUE"""),1.0)</f>
        <v>1</v>
      </c>
      <c r="JP24">
        <f>IFERROR(__xludf.DUMMYFUNCTION("""COMPUTED_VALUE"""),1.0)</f>
        <v>1</v>
      </c>
      <c r="JQ24">
        <f>IFERROR(__xludf.DUMMYFUNCTION("""COMPUTED_VALUE"""),1.0)</f>
        <v>1</v>
      </c>
      <c r="JR24">
        <f>IFERROR(__xludf.DUMMYFUNCTION("""COMPUTED_VALUE"""),1.0)</f>
        <v>1</v>
      </c>
      <c r="JS24">
        <f>IFERROR(__xludf.DUMMYFUNCTION("""COMPUTED_VALUE"""),1.0)</f>
        <v>1</v>
      </c>
      <c r="JT24">
        <f>IFERROR(__xludf.DUMMYFUNCTION("""COMPUTED_VALUE"""),1.0)</f>
        <v>1</v>
      </c>
      <c r="JU24">
        <f>IFERROR(__xludf.DUMMYFUNCTION("""COMPUTED_VALUE"""),1.0)</f>
        <v>1</v>
      </c>
      <c r="JV24">
        <f>IFERROR(__xludf.DUMMYFUNCTION("""COMPUTED_VALUE"""),1.0)</f>
        <v>1</v>
      </c>
      <c r="JW24">
        <f>IFERROR(__xludf.DUMMYFUNCTION("""COMPUTED_VALUE"""),1.0)</f>
        <v>1</v>
      </c>
      <c r="JX24">
        <f>IFERROR(__xludf.DUMMYFUNCTION("""COMPUTED_VALUE"""),0.0)</f>
        <v>0</v>
      </c>
      <c r="JY24">
        <f>IFERROR(__xludf.DUMMYFUNCTION("""COMPUTED_VALUE"""),0.0)</f>
        <v>0</v>
      </c>
      <c r="JZ24">
        <f>IFERROR(__xludf.DUMMYFUNCTION("""COMPUTED_VALUE"""),0.0)</f>
        <v>0</v>
      </c>
      <c r="KA24">
        <f>IFERROR(__xludf.DUMMYFUNCTION("""COMPUTED_VALUE"""),0.0)</f>
        <v>0</v>
      </c>
      <c r="KB24">
        <f>IFERROR(__xludf.DUMMYFUNCTION("""COMPUTED_VALUE"""),0.0)</f>
        <v>0</v>
      </c>
      <c r="KC24">
        <f>IFERROR(__xludf.DUMMYFUNCTION("""COMPUTED_VALUE"""),0.0)</f>
        <v>0</v>
      </c>
      <c r="KD24">
        <f>IFERROR(__xludf.DUMMYFUNCTION("""COMPUTED_VALUE"""),0.0)</f>
        <v>0</v>
      </c>
      <c r="KE24">
        <f>IFERROR(__xludf.DUMMYFUNCTION("""COMPUTED_VALUE"""),0.0)</f>
        <v>0</v>
      </c>
      <c r="KF24">
        <f>IFERROR(__xludf.DUMMYFUNCTION("""COMPUTED_VALUE"""),1.0)</f>
        <v>1</v>
      </c>
      <c r="KG24">
        <f>IFERROR(__xludf.DUMMYFUNCTION("""COMPUTED_VALUE"""),1.0)</f>
        <v>1</v>
      </c>
      <c r="KH24" t="str">
        <f>IFERROR(__xludf.DUMMYFUNCTION("""COMPUTED_VALUE"""),"x")</f>
        <v>x</v>
      </c>
      <c r="KI24">
        <f>IFERROR(__xludf.DUMMYFUNCTION("""COMPUTED_VALUE"""),1.0)</f>
        <v>1</v>
      </c>
      <c r="KJ24">
        <f>IFERROR(__xludf.DUMMYFUNCTION("""COMPUTED_VALUE"""),1.0)</f>
        <v>1</v>
      </c>
      <c r="KK24">
        <f>IFERROR(__xludf.DUMMYFUNCTION("""COMPUTED_VALUE"""),1.0)</f>
        <v>1</v>
      </c>
      <c r="KL24">
        <f>IFERROR(__xludf.DUMMYFUNCTION("""COMPUTED_VALUE"""),1.0)</f>
        <v>1</v>
      </c>
      <c r="KM24">
        <f>IFERROR(__xludf.DUMMYFUNCTION("""COMPUTED_VALUE"""),1.0)</f>
        <v>1</v>
      </c>
      <c r="KN24">
        <f>IFERROR(__xludf.DUMMYFUNCTION("""COMPUTED_VALUE"""),1.0)</f>
        <v>1</v>
      </c>
      <c r="KO24">
        <f>IFERROR(__xludf.DUMMYFUNCTION("""COMPUTED_VALUE"""),1.0)</f>
        <v>1</v>
      </c>
      <c r="KP24">
        <f>IFERROR(__xludf.DUMMYFUNCTION("""COMPUTED_VALUE"""),1.0)</f>
        <v>1</v>
      </c>
      <c r="KQ24">
        <f>IFERROR(__xludf.DUMMYFUNCTION("""COMPUTED_VALUE"""),0.0)</f>
        <v>0</v>
      </c>
      <c r="KR24">
        <f>IFERROR(__xludf.DUMMYFUNCTION("""COMPUTED_VALUE"""),0.0)</f>
        <v>0</v>
      </c>
      <c r="KS24">
        <f>IFERROR(__xludf.DUMMYFUNCTION("""COMPUTED_VALUE"""),0.0)</f>
        <v>0</v>
      </c>
      <c r="KT24">
        <f>IFERROR(__xludf.DUMMYFUNCTION("""COMPUTED_VALUE"""),0.0)</f>
        <v>0</v>
      </c>
      <c r="KU24">
        <f>IFERROR(__xludf.DUMMYFUNCTION("""COMPUTED_VALUE"""),0.0)</f>
        <v>0</v>
      </c>
      <c r="KV24">
        <f>IFERROR(__xludf.DUMMYFUNCTION("""COMPUTED_VALUE"""),0.0)</f>
        <v>0</v>
      </c>
      <c r="KW24">
        <f>IFERROR(__xludf.DUMMYFUNCTION("""COMPUTED_VALUE"""),0.0)</f>
        <v>0</v>
      </c>
      <c r="KX24">
        <f>IFERROR(__xludf.DUMMYFUNCTION("""COMPUTED_VALUE"""),0.0)</f>
        <v>0</v>
      </c>
      <c r="KY24">
        <f>IFERROR(__xludf.DUMMYFUNCTION("""COMPUTED_VALUE"""),0.0)</f>
        <v>0</v>
      </c>
      <c r="KZ24">
        <f>IFERROR(__xludf.DUMMYFUNCTION("""COMPUTED_VALUE"""),0.0)</f>
        <v>0</v>
      </c>
      <c r="LA24">
        <f>IFERROR(__xludf.DUMMYFUNCTION("""COMPUTED_VALUE"""),0.0)</f>
        <v>0</v>
      </c>
      <c r="LB24">
        <f>IFERROR(__xludf.DUMMYFUNCTION("""COMPUTED_VALUE"""),0.0)</f>
        <v>0</v>
      </c>
      <c r="LC24">
        <f>IFERROR(__xludf.DUMMYFUNCTION("""COMPUTED_VALUE"""),0.0)</f>
        <v>0</v>
      </c>
      <c r="LD24">
        <f>IFERROR(__xludf.DUMMYFUNCTION("""COMPUTED_VALUE"""),0.0)</f>
        <v>0</v>
      </c>
      <c r="LE24">
        <f>IFERROR(__xludf.DUMMYFUNCTION("""COMPUTED_VALUE"""),0.0)</f>
        <v>0</v>
      </c>
      <c r="LF24">
        <f>IFERROR(__xludf.DUMMYFUNCTION("""COMPUTED_VALUE"""),0.0)</f>
        <v>0</v>
      </c>
      <c r="LG24">
        <f>IFERROR(__xludf.DUMMYFUNCTION("""COMPUTED_VALUE"""),0.0)</f>
        <v>0</v>
      </c>
      <c r="LH24">
        <f>IFERROR(__xludf.DUMMYFUNCTION("""COMPUTED_VALUE"""),0.0)</f>
        <v>0</v>
      </c>
      <c r="LI24">
        <f>IFERROR(__xludf.DUMMYFUNCTION("""COMPUTED_VALUE"""),0.0)</f>
        <v>0</v>
      </c>
      <c r="LJ24">
        <f>IFERROR(__xludf.DUMMYFUNCTION("""COMPUTED_VALUE"""),0.0)</f>
        <v>0</v>
      </c>
      <c r="LK24">
        <f>IFERROR(__xludf.DUMMYFUNCTION("""COMPUTED_VALUE"""),0.0)</f>
        <v>0</v>
      </c>
      <c r="LL24">
        <f>IFERROR(__xludf.DUMMYFUNCTION("""COMPUTED_VALUE"""),0.0)</f>
        <v>0</v>
      </c>
      <c r="LM24">
        <f>IFERROR(__xludf.DUMMYFUNCTION("""COMPUTED_VALUE"""),0.0)</f>
        <v>0</v>
      </c>
      <c r="LN24">
        <f>IFERROR(__xludf.DUMMYFUNCTION("""COMPUTED_VALUE"""),0.0)</f>
        <v>0</v>
      </c>
      <c r="LO24">
        <f>IFERROR(__xludf.DUMMYFUNCTION("""COMPUTED_VALUE"""),0.0)</f>
        <v>0</v>
      </c>
      <c r="LP24">
        <f>IFERROR(__xludf.DUMMYFUNCTION("""COMPUTED_VALUE"""),0.0)</f>
        <v>0</v>
      </c>
      <c r="LQ24">
        <f>IFERROR(__xludf.DUMMYFUNCTION("""COMPUTED_VALUE"""),0.0)</f>
        <v>0</v>
      </c>
      <c r="LR24">
        <f>IFERROR(__xludf.DUMMYFUNCTION("""COMPUTED_VALUE"""),0.0)</f>
        <v>0</v>
      </c>
      <c r="LS24">
        <f>IFERROR(__xludf.DUMMYFUNCTION("""COMPUTED_VALUE"""),0.0)</f>
        <v>0</v>
      </c>
      <c r="LT24">
        <f>IFERROR(__xludf.DUMMYFUNCTION("""COMPUTED_VALUE"""),0.0)</f>
        <v>0</v>
      </c>
      <c r="LU24">
        <f>IFERROR(__xludf.DUMMYFUNCTION("""COMPUTED_VALUE"""),0.0)</f>
        <v>0</v>
      </c>
      <c r="LV24">
        <f>IFERROR(__xludf.DUMMYFUNCTION("""COMPUTED_VALUE"""),0.0)</f>
        <v>0</v>
      </c>
      <c r="LW24">
        <f>IFERROR(__xludf.DUMMYFUNCTION("""COMPUTED_VALUE"""),0.0)</f>
        <v>0</v>
      </c>
      <c r="LX24">
        <f>IFERROR(__xludf.DUMMYFUNCTION("""COMPUTED_VALUE"""),0.0)</f>
        <v>0</v>
      </c>
      <c r="LY24">
        <f>IFERROR(__xludf.DUMMYFUNCTION("""COMPUTED_VALUE"""),0.0)</f>
        <v>0</v>
      </c>
      <c r="LZ24">
        <f>IFERROR(__xludf.DUMMYFUNCTION("""COMPUTED_VALUE"""),0.0)</f>
        <v>0</v>
      </c>
      <c r="MA24">
        <f>IFERROR(__xludf.DUMMYFUNCTION("""COMPUTED_VALUE"""),0.0)</f>
        <v>0</v>
      </c>
      <c r="MB24">
        <f>IFERROR(__xludf.DUMMYFUNCTION("""COMPUTED_VALUE"""),0.0)</f>
        <v>0</v>
      </c>
      <c r="MC24">
        <f>IFERROR(__xludf.DUMMYFUNCTION("""COMPUTED_VALUE"""),0.0)</f>
        <v>0</v>
      </c>
      <c r="MD24">
        <f>IFERROR(__xludf.DUMMYFUNCTION("""COMPUTED_VALUE"""),0.0)</f>
        <v>0</v>
      </c>
      <c r="ME24">
        <f>IFERROR(__xludf.DUMMYFUNCTION("""COMPUTED_VALUE"""),0.0)</f>
        <v>0</v>
      </c>
      <c r="MF24">
        <f>IFERROR(__xludf.DUMMYFUNCTION("""COMPUTED_VALUE"""),0.0)</f>
        <v>0</v>
      </c>
      <c r="MG24">
        <f>IFERROR(__xludf.DUMMYFUNCTION("""COMPUTED_VALUE"""),0.0)</f>
        <v>0</v>
      </c>
      <c r="MH24">
        <f>IFERROR(__xludf.DUMMYFUNCTION("""COMPUTED_VALUE"""),0.0)</f>
        <v>0</v>
      </c>
      <c r="MI24">
        <f>IFERROR(__xludf.DUMMYFUNCTION("""COMPUTED_VALUE"""),0.0)</f>
        <v>0</v>
      </c>
      <c r="MJ24">
        <f>IFERROR(__xludf.DUMMYFUNCTION("""COMPUTED_VALUE"""),0.0)</f>
        <v>0</v>
      </c>
      <c r="MK24">
        <f>IFERROR(__xludf.DUMMYFUNCTION("""COMPUTED_VALUE"""),0.0)</f>
        <v>0</v>
      </c>
      <c r="ML24">
        <f>IFERROR(__xludf.DUMMYFUNCTION("""COMPUTED_VALUE"""),0.0)</f>
        <v>0</v>
      </c>
      <c r="MM24">
        <f>IFERROR(__xludf.DUMMYFUNCTION("""COMPUTED_VALUE"""),0.0)</f>
        <v>0</v>
      </c>
      <c r="MN24">
        <f>IFERROR(__xludf.DUMMYFUNCTION("""COMPUTED_VALUE"""),0.0)</f>
        <v>0</v>
      </c>
      <c r="MO24">
        <f>IFERROR(__xludf.DUMMYFUNCTION("""COMPUTED_VALUE"""),0.0)</f>
        <v>0</v>
      </c>
      <c r="MP24">
        <f>IFERROR(__xludf.DUMMYFUNCTION("""COMPUTED_VALUE"""),0.0)</f>
        <v>0</v>
      </c>
      <c r="MQ24">
        <f>IFERROR(__xludf.DUMMYFUNCTION("""COMPUTED_VALUE"""),0.0)</f>
        <v>0</v>
      </c>
      <c r="MR24" t="str">
        <f>IFERROR(__xludf.DUMMYFUNCTION("""COMPUTED_VALUE"""),"x")</f>
        <v>x</v>
      </c>
      <c r="MS24">
        <f>IFERROR(__xludf.DUMMYFUNCTION("""COMPUTED_VALUE"""),0.0)</f>
        <v>0</v>
      </c>
      <c r="MT24">
        <f>IFERROR(__xludf.DUMMYFUNCTION("""COMPUTED_VALUE"""),0.0)</f>
        <v>0</v>
      </c>
      <c r="MU24">
        <f>IFERROR(__xludf.DUMMYFUNCTION("""COMPUTED_VALUE"""),0.0)</f>
        <v>0</v>
      </c>
      <c r="MV24">
        <f>IFERROR(__xludf.DUMMYFUNCTION("""COMPUTED_VALUE"""),0.0)</f>
        <v>0</v>
      </c>
      <c r="MW24">
        <f>IFERROR(__xludf.DUMMYFUNCTION("""COMPUTED_VALUE"""),0.0)</f>
        <v>0</v>
      </c>
      <c r="MX24">
        <f>IFERROR(__xludf.DUMMYFUNCTION("""COMPUTED_VALUE"""),0.0)</f>
        <v>0</v>
      </c>
      <c r="MY24">
        <f>IFERROR(__xludf.DUMMYFUNCTION("""COMPUTED_VALUE"""),0.0)</f>
        <v>0</v>
      </c>
      <c r="MZ24">
        <f>IFERROR(__xludf.DUMMYFUNCTION("""COMPUTED_VALUE"""),0.0)</f>
        <v>0</v>
      </c>
      <c r="NA24">
        <f>IFERROR(__xludf.DUMMYFUNCTION("""COMPUTED_VALUE"""),0.0)</f>
        <v>0</v>
      </c>
      <c r="NB24">
        <f>IFERROR(__xludf.DUMMYFUNCTION("""COMPUTED_VALUE"""),0.0)</f>
        <v>0</v>
      </c>
      <c r="NC24">
        <f>IFERROR(__xludf.DUMMYFUNCTION("""COMPUTED_VALUE"""),0.0)</f>
        <v>0</v>
      </c>
      <c r="ND24">
        <f>IFERROR(__xludf.DUMMYFUNCTION("""COMPUTED_VALUE"""),0.0)</f>
        <v>0</v>
      </c>
      <c r="NE24">
        <f>IFERROR(__xludf.DUMMYFUNCTION("""COMPUTED_VALUE"""),0.0)</f>
        <v>0</v>
      </c>
      <c r="NF24">
        <f>IFERROR(__xludf.DUMMYFUNCTION("""COMPUTED_VALUE"""),0.0)</f>
        <v>0</v>
      </c>
      <c r="NG24">
        <f>IFERROR(__xludf.DUMMYFUNCTION("""COMPUTED_VALUE"""),0.0)</f>
        <v>0</v>
      </c>
      <c r="NH24">
        <f>IFERROR(__xludf.DUMMYFUNCTION("""COMPUTED_VALUE"""),0.0)</f>
        <v>0</v>
      </c>
      <c r="NI24">
        <f>IFERROR(__xludf.DUMMYFUNCTION("""COMPUTED_VALUE"""),0.0)</f>
        <v>0</v>
      </c>
      <c r="NJ24">
        <f>IFERROR(__xludf.DUMMYFUNCTION("""COMPUTED_VALUE"""),0.0)</f>
        <v>0</v>
      </c>
      <c r="NK24">
        <f>IFERROR(__xludf.DUMMYFUNCTION("""COMPUTED_VALUE"""),0.0)</f>
        <v>0</v>
      </c>
      <c r="NL24">
        <f>IFERROR(__xludf.DUMMYFUNCTION("""COMPUTED_VALUE"""),0.0)</f>
        <v>0</v>
      </c>
      <c r="NM24">
        <f>IFERROR(__xludf.DUMMYFUNCTION("""COMPUTED_VALUE"""),0.0)</f>
        <v>0</v>
      </c>
      <c r="NN24">
        <f>IFERROR(__xludf.DUMMYFUNCTION("""COMPUTED_VALUE"""),0.0)</f>
        <v>0</v>
      </c>
      <c r="NO24">
        <f>IFERROR(__xludf.DUMMYFUNCTION("""COMPUTED_VALUE"""),0.0)</f>
        <v>0</v>
      </c>
      <c r="NP24">
        <f>IFERROR(__xludf.DUMMYFUNCTION("""COMPUTED_VALUE"""),0.0)</f>
        <v>0</v>
      </c>
      <c r="NQ24">
        <f>IFERROR(__xludf.DUMMYFUNCTION("""COMPUTED_VALUE"""),0.0)</f>
        <v>0</v>
      </c>
      <c r="NR24">
        <f>IFERROR(__xludf.DUMMYFUNCTION("""COMPUTED_VALUE"""),0.0)</f>
        <v>0</v>
      </c>
      <c r="NS24">
        <f>IFERROR(__xludf.DUMMYFUNCTION("""COMPUTED_VALUE"""),0.0)</f>
        <v>0</v>
      </c>
      <c r="NT24">
        <f>IFERROR(__xludf.DUMMYFUNCTION("""COMPUTED_VALUE"""),0.0)</f>
        <v>0</v>
      </c>
      <c r="NU24">
        <f>IFERROR(__xludf.DUMMYFUNCTION("""COMPUTED_VALUE"""),0.0)</f>
        <v>0</v>
      </c>
      <c r="NV24">
        <f>IFERROR(__xludf.DUMMYFUNCTION("""COMPUTED_VALUE"""),0.0)</f>
        <v>0</v>
      </c>
      <c r="NW24">
        <f>IFERROR(__xludf.DUMMYFUNCTION("""COMPUTED_VALUE"""),0.0)</f>
        <v>0</v>
      </c>
      <c r="NX24">
        <f>IFERROR(__xludf.DUMMYFUNCTION("""COMPUTED_VALUE"""),0.0)</f>
        <v>0</v>
      </c>
      <c r="NY24">
        <f>IFERROR(__xludf.DUMMYFUNCTION("""COMPUTED_VALUE"""),0.0)</f>
        <v>0</v>
      </c>
      <c r="NZ24">
        <f>IFERROR(__xludf.DUMMYFUNCTION("""COMPUTED_VALUE"""),0.0)</f>
        <v>0</v>
      </c>
      <c r="OA24">
        <f>IFERROR(__xludf.DUMMYFUNCTION("""COMPUTED_VALUE"""),0.0)</f>
        <v>0</v>
      </c>
      <c r="OB24">
        <f>IFERROR(__xludf.DUMMYFUNCTION("""COMPUTED_VALUE"""),0.0)</f>
        <v>0</v>
      </c>
      <c r="OC24">
        <f>IFERROR(__xludf.DUMMYFUNCTION("""COMPUTED_VALUE"""),0.0)</f>
        <v>0</v>
      </c>
      <c r="OD24">
        <f>IFERROR(__xludf.DUMMYFUNCTION("""COMPUTED_VALUE"""),0.0)</f>
        <v>0</v>
      </c>
      <c r="OE24">
        <f>IFERROR(__xludf.DUMMYFUNCTION("""COMPUTED_VALUE"""),0.0)</f>
        <v>0</v>
      </c>
      <c r="OF24">
        <f>IFERROR(__xludf.DUMMYFUNCTION("""COMPUTED_VALUE"""),0.0)</f>
        <v>0</v>
      </c>
      <c r="OG24">
        <f>IFERROR(__xludf.DUMMYFUNCTION("""COMPUTED_VALUE"""),0.0)</f>
        <v>0</v>
      </c>
      <c r="OH24">
        <f>IFERROR(__xludf.DUMMYFUNCTION("""COMPUTED_VALUE"""),0.0)</f>
        <v>0</v>
      </c>
      <c r="OI24">
        <f>IFERROR(__xludf.DUMMYFUNCTION("""COMPUTED_VALUE"""),0.0)</f>
        <v>0</v>
      </c>
      <c r="OJ24">
        <f>IFERROR(__xludf.DUMMYFUNCTION("""COMPUTED_VALUE"""),0.0)</f>
        <v>0</v>
      </c>
      <c r="OK24">
        <f>IFERROR(__xludf.DUMMYFUNCTION("""COMPUTED_VALUE"""),0.0)</f>
        <v>0</v>
      </c>
      <c r="OL24">
        <f>IFERROR(__xludf.DUMMYFUNCTION("""COMPUTED_VALUE"""),0.0)</f>
        <v>0</v>
      </c>
      <c r="OM24">
        <f>IFERROR(__xludf.DUMMYFUNCTION("""COMPUTED_VALUE"""),0.0)</f>
        <v>0</v>
      </c>
      <c r="ON24">
        <f>IFERROR(__xludf.DUMMYFUNCTION("""COMPUTED_VALUE"""),0.0)</f>
        <v>0</v>
      </c>
      <c r="OO24">
        <f>IFERROR(__xludf.DUMMYFUNCTION("""COMPUTED_VALUE"""),0.0)</f>
        <v>0</v>
      </c>
      <c r="OP24">
        <f>IFERROR(__xludf.DUMMYFUNCTION("""COMPUTED_VALUE"""),0.0)</f>
        <v>0</v>
      </c>
      <c r="OQ24">
        <f>IFERROR(__xludf.DUMMYFUNCTION("""COMPUTED_VALUE"""),0.0)</f>
        <v>0</v>
      </c>
      <c r="OR24">
        <f>IFERROR(__xludf.DUMMYFUNCTION("""COMPUTED_VALUE"""),0.0)</f>
        <v>0</v>
      </c>
      <c r="OS24">
        <f>IFERROR(__xludf.DUMMYFUNCTION("""COMPUTED_VALUE"""),0.0)</f>
        <v>0</v>
      </c>
      <c r="OT24">
        <f>IFERROR(__xludf.DUMMYFUNCTION("""COMPUTED_VALUE"""),0.0)</f>
        <v>0</v>
      </c>
      <c r="OU24">
        <f>IFERROR(__xludf.DUMMYFUNCTION("""COMPUTED_VALUE"""),0.0)</f>
        <v>0</v>
      </c>
      <c r="OV24">
        <f>IFERROR(__xludf.DUMMYFUNCTION("""COMPUTED_VALUE"""),0.0)</f>
        <v>0</v>
      </c>
      <c r="OW24">
        <f>IFERROR(__xludf.DUMMYFUNCTION("""COMPUTED_VALUE"""),0.0)</f>
        <v>0</v>
      </c>
      <c r="OX24">
        <f>IFERROR(__xludf.DUMMYFUNCTION("""COMPUTED_VALUE"""),0.0)</f>
        <v>0</v>
      </c>
      <c r="OY24" t="str">
        <f>IFERROR(__xludf.DUMMYFUNCTION("""COMPUTED_VALUE"""),"x")</f>
        <v>x</v>
      </c>
      <c r="OZ24">
        <f>IFERROR(__xludf.DUMMYFUNCTION("""COMPUTED_VALUE"""),25.0)</f>
        <v>25</v>
      </c>
      <c r="PA24">
        <f>IFERROR(__xludf.DUMMYFUNCTION("""COMPUTED_VALUE"""),0.0)</f>
        <v>0</v>
      </c>
      <c r="PB24">
        <f>IFERROR(__xludf.DUMMYFUNCTION("""COMPUTED_VALUE"""),0.0)</f>
        <v>0</v>
      </c>
      <c r="PC24">
        <f>IFERROR(__xludf.DUMMYFUNCTION("""COMPUTED_VALUE"""),0.0)</f>
        <v>0</v>
      </c>
      <c r="PD24" t="str">
        <f>IFERROR(__xludf.DUMMYFUNCTION("""COMPUTED_VALUE"""),"x")</f>
        <v>x</v>
      </c>
      <c r="PE24">
        <f>IFERROR(__xludf.DUMMYFUNCTION("""COMPUTED_VALUE"""),1.0)</f>
        <v>1</v>
      </c>
      <c r="PF24">
        <f>IFERROR(__xludf.DUMMYFUNCTION("""COMPUTED_VALUE"""),1.0)</f>
        <v>1</v>
      </c>
      <c r="PG24">
        <f>IFERROR(__xludf.DUMMYFUNCTION("""COMPUTED_VALUE"""),1.0)</f>
        <v>1</v>
      </c>
      <c r="PH24">
        <f>IFERROR(__xludf.DUMMYFUNCTION("""COMPUTED_VALUE"""),1.0)</f>
        <v>1</v>
      </c>
      <c r="PI24">
        <f>IFERROR(__xludf.DUMMYFUNCTION("""COMPUTED_VALUE"""),1.0)</f>
        <v>1</v>
      </c>
      <c r="PJ24">
        <f>IFERROR(__xludf.DUMMYFUNCTION("""COMPUTED_VALUE"""),1.0)</f>
        <v>1</v>
      </c>
      <c r="PK24">
        <f>IFERROR(__xludf.DUMMYFUNCTION("""COMPUTED_VALUE"""),1.0)</f>
        <v>1</v>
      </c>
      <c r="PL24">
        <f>IFERROR(__xludf.DUMMYFUNCTION("""COMPUTED_VALUE"""),1.0)</f>
        <v>1</v>
      </c>
      <c r="PM24">
        <f>IFERROR(__xludf.DUMMYFUNCTION("""COMPUTED_VALUE"""),1.0)</f>
        <v>1</v>
      </c>
      <c r="PN24">
        <f>IFERROR(__xludf.DUMMYFUNCTION("""COMPUTED_VALUE"""),1.0)</f>
        <v>1</v>
      </c>
      <c r="PO24">
        <f>IFERROR(__xludf.DUMMYFUNCTION("""COMPUTED_VALUE"""),1.0)</f>
        <v>1</v>
      </c>
      <c r="PP24">
        <f>IFERROR(__xludf.DUMMYFUNCTION("""COMPUTED_VALUE"""),1.0)</f>
        <v>1</v>
      </c>
      <c r="PQ24">
        <f>IFERROR(__xludf.DUMMYFUNCTION("""COMPUTED_VALUE"""),1.0)</f>
        <v>1</v>
      </c>
      <c r="PR24">
        <f>IFERROR(__xludf.DUMMYFUNCTION("""COMPUTED_VALUE"""),0.0)</f>
        <v>0</v>
      </c>
      <c r="PS24">
        <f>IFERROR(__xludf.DUMMYFUNCTION("""COMPUTED_VALUE"""),0.0)</f>
        <v>0</v>
      </c>
      <c r="PT24">
        <f>IFERROR(__xludf.DUMMYFUNCTION("""COMPUTED_VALUE"""),0.0)</f>
        <v>0</v>
      </c>
      <c r="PU24">
        <f>IFERROR(__xludf.DUMMYFUNCTION("""COMPUTED_VALUE"""),0.0)</f>
        <v>0</v>
      </c>
      <c r="PV24">
        <f>IFERROR(__xludf.DUMMYFUNCTION("""COMPUTED_VALUE"""),0.0)</f>
        <v>0</v>
      </c>
      <c r="PW24">
        <f>IFERROR(__xludf.DUMMYFUNCTION("""COMPUTED_VALUE"""),0.0)</f>
        <v>0</v>
      </c>
      <c r="PX24">
        <f>IFERROR(__xludf.DUMMYFUNCTION("""COMPUTED_VALUE"""),0.0)</f>
        <v>0</v>
      </c>
      <c r="PY24">
        <f>IFERROR(__xludf.DUMMYFUNCTION("""COMPUTED_VALUE"""),0.0)</f>
        <v>0</v>
      </c>
      <c r="PZ24">
        <f>IFERROR(__xludf.DUMMYFUNCTION("""COMPUTED_VALUE"""),0.0)</f>
        <v>0</v>
      </c>
      <c r="QA24">
        <f>IFERROR(__xludf.DUMMYFUNCTION("""COMPUTED_VALUE"""),0.0)</f>
        <v>0</v>
      </c>
      <c r="QB24">
        <f>IFERROR(__xludf.DUMMYFUNCTION("""COMPUTED_VALUE"""),0.0)</f>
        <v>0</v>
      </c>
      <c r="QC24">
        <f>IFERROR(__xludf.DUMMYFUNCTION("""COMPUTED_VALUE"""),0.0)</f>
        <v>0</v>
      </c>
      <c r="QD24">
        <f>IFERROR(__xludf.DUMMYFUNCTION("""COMPUTED_VALUE"""),0.0)</f>
        <v>0</v>
      </c>
      <c r="QE24">
        <f>IFERROR(__xludf.DUMMYFUNCTION("""COMPUTED_VALUE"""),0.0)</f>
        <v>0</v>
      </c>
      <c r="QF24">
        <f>IFERROR(__xludf.DUMMYFUNCTION("""COMPUTED_VALUE"""),0.0)</f>
        <v>0</v>
      </c>
      <c r="QG24">
        <f>IFERROR(__xludf.DUMMYFUNCTION("""COMPUTED_VALUE"""),0.0)</f>
        <v>0</v>
      </c>
      <c r="QH24">
        <f>IFERROR(__xludf.DUMMYFUNCTION("""COMPUTED_VALUE"""),0.0)</f>
        <v>0</v>
      </c>
      <c r="QI24">
        <f>IFERROR(__xludf.DUMMYFUNCTION("""COMPUTED_VALUE"""),0.0)</f>
        <v>0</v>
      </c>
      <c r="QJ24">
        <f>IFERROR(__xludf.DUMMYFUNCTION("""COMPUTED_VALUE"""),0.0)</f>
        <v>0</v>
      </c>
      <c r="QK24">
        <f>IFERROR(__xludf.DUMMYFUNCTION("""COMPUTED_VALUE"""),0.0)</f>
        <v>0</v>
      </c>
      <c r="QL24">
        <f>IFERROR(__xludf.DUMMYFUNCTION("""COMPUTED_VALUE"""),0.0)</f>
        <v>0</v>
      </c>
      <c r="QM24">
        <f>IFERROR(__xludf.DUMMYFUNCTION("""COMPUTED_VALUE"""),0.0)</f>
        <v>0</v>
      </c>
      <c r="QN24">
        <f>IFERROR(__xludf.DUMMYFUNCTION("""COMPUTED_VALUE"""),0.0)</f>
        <v>0</v>
      </c>
      <c r="QO24">
        <f>IFERROR(__xludf.DUMMYFUNCTION("""COMPUTED_VALUE"""),0.0)</f>
        <v>0</v>
      </c>
      <c r="QP24">
        <f>IFERROR(__xludf.DUMMYFUNCTION("""COMPUTED_VALUE"""),0.0)</f>
        <v>0</v>
      </c>
      <c r="QQ24">
        <f>IFERROR(__xludf.DUMMYFUNCTION("""COMPUTED_VALUE"""),0.0)</f>
        <v>0</v>
      </c>
      <c r="QR24">
        <f>IFERROR(__xludf.DUMMYFUNCTION("""COMPUTED_VALUE"""),0.0)</f>
        <v>0</v>
      </c>
      <c r="QS24">
        <f>IFERROR(__xludf.DUMMYFUNCTION("""COMPUTED_VALUE"""),0.0)</f>
        <v>0</v>
      </c>
      <c r="QT24">
        <f>IFERROR(__xludf.DUMMYFUNCTION("""COMPUTED_VALUE"""),0.0)</f>
        <v>0</v>
      </c>
      <c r="QU24">
        <f>IFERROR(__xludf.DUMMYFUNCTION("""COMPUTED_VALUE"""),0.0)</f>
        <v>0</v>
      </c>
      <c r="QV24">
        <f>IFERROR(__xludf.DUMMYFUNCTION("""COMPUTED_VALUE"""),0.0)</f>
        <v>0</v>
      </c>
      <c r="QW24">
        <f>IFERROR(__xludf.DUMMYFUNCTION("""COMPUTED_VALUE"""),0.0)</f>
        <v>0</v>
      </c>
      <c r="QX24">
        <f>IFERROR(__xludf.DUMMYFUNCTION("""COMPUTED_VALUE"""),0.0)</f>
        <v>0</v>
      </c>
      <c r="QY24">
        <f>IFERROR(__xludf.DUMMYFUNCTION("""COMPUTED_VALUE"""),0.0)</f>
        <v>0</v>
      </c>
      <c r="QZ24">
        <f>IFERROR(__xludf.DUMMYFUNCTION("""COMPUTED_VALUE"""),0.0)</f>
        <v>0</v>
      </c>
      <c r="RA24">
        <f>IFERROR(__xludf.DUMMYFUNCTION("""COMPUTED_VALUE"""),0.0)</f>
        <v>0</v>
      </c>
      <c r="RB24">
        <f>IFERROR(__xludf.DUMMYFUNCTION("""COMPUTED_VALUE"""),0.0)</f>
        <v>0</v>
      </c>
      <c r="RC24">
        <f>IFERROR(__xludf.DUMMYFUNCTION("""COMPUTED_VALUE"""),0.0)</f>
        <v>0</v>
      </c>
      <c r="RD24">
        <f>IFERROR(__xludf.DUMMYFUNCTION("""COMPUTED_VALUE"""),0.0)</f>
        <v>0</v>
      </c>
      <c r="RE24">
        <f>IFERROR(__xludf.DUMMYFUNCTION("""COMPUTED_VALUE"""),0.0)</f>
        <v>0</v>
      </c>
      <c r="RF24">
        <f>IFERROR(__xludf.DUMMYFUNCTION("""COMPUTED_VALUE"""),0.0)</f>
        <v>0</v>
      </c>
      <c r="RG24">
        <f>IFERROR(__xludf.DUMMYFUNCTION("""COMPUTED_VALUE"""),0.0)</f>
        <v>0</v>
      </c>
      <c r="RH24">
        <f>IFERROR(__xludf.DUMMYFUNCTION("""COMPUTED_VALUE"""),0.0)</f>
        <v>0</v>
      </c>
      <c r="RI24">
        <f>IFERROR(__xludf.DUMMYFUNCTION("""COMPUTED_VALUE"""),0.0)</f>
        <v>0</v>
      </c>
      <c r="RJ24" t="str">
        <f>IFERROR(__xludf.DUMMYFUNCTION("""COMPUTED_VALUE"""),"x")</f>
        <v>x</v>
      </c>
      <c r="RK24">
        <f>IFERROR(__xludf.DUMMYFUNCTION("""COMPUTED_VALUE"""),0.0)</f>
        <v>0</v>
      </c>
      <c r="RL24">
        <f>IFERROR(__xludf.DUMMYFUNCTION("""COMPUTED_VALUE"""),0.0)</f>
        <v>0</v>
      </c>
      <c r="RM24">
        <f>IFERROR(__xludf.DUMMYFUNCTION("""COMPUTED_VALUE"""),0.0)</f>
        <v>0</v>
      </c>
      <c r="RN24">
        <f>IFERROR(__xludf.DUMMYFUNCTION("""COMPUTED_VALUE"""),0.0)</f>
        <v>0</v>
      </c>
      <c r="RO24">
        <f>IFERROR(__xludf.DUMMYFUNCTION("""COMPUTED_VALUE"""),0.0)</f>
        <v>0</v>
      </c>
      <c r="RP24">
        <f>IFERROR(__xludf.DUMMYFUNCTION("""COMPUTED_VALUE"""),0.0)</f>
        <v>0</v>
      </c>
      <c r="RQ24">
        <f>IFERROR(__xludf.DUMMYFUNCTION("""COMPUTED_VALUE"""),0.0)</f>
        <v>0</v>
      </c>
      <c r="RR24">
        <f>IFERROR(__xludf.DUMMYFUNCTION("""COMPUTED_VALUE"""),0.0)</f>
        <v>0</v>
      </c>
      <c r="RS24">
        <f>IFERROR(__xludf.DUMMYFUNCTION("""COMPUTED_VALUE"""),0.0)</f>
        <v>0</v>
      </c>
      <c r="RT24">
        <f>IFERROR(__xludf.DUMMYFUNCTION("""COMPUTED_VALUE"""),1.0)</f>
        <v>1</v>
      </c>
      <c r="RU24">
        <f>IFERROR(__xludf.DUMMYFUNCTION("""COMPUTED_VALUE"""),1.0)</f>
        <v>1</v>
      </c>
      <c r="RV24">
        <f>IFERROR(__xludf.DUMMYFUNCTION("""COMPUTED_VALUE"""),1.0)</f>
        <v>1</v>
      </c>
      <c r="RW24">
        <f>IFERROR(__xludf.DUMMYFUNCTION("""COMPUTED_VALUE"""),1.0)</f>
        <v>1</v>
      </c>
      <c r="RX24">
        <f>IFERROR(__xludf.DUMMYFUNCTION("""COMPUTED_VALUE"""),1.0)</f>
        <v>1</v>
      </c>
      <c r="RY24">
        <f>IFERROR(__xludf.DUMMYFUNCTION("""COMPUTED_VALUE"""),1.0)</f>
        <v>1</v>
      </c>
      <c r="RZ24">
        <f>IFERROR(__xludf.DUMMYFUNCTION("""COMPUTED_VALUE"""),1.0)</f>
        <v>1</v>
      </c>
      <c r="SA24">
        <f>IFERROR(__xludf.DUMMYFUNCTION("""COMPUTED_VALUE"""),1.0)</f>
        <v>1</v>
      </c>
      <c r="SB24">
        <f>IFERROR(__xludf.DUMMYFUNCTION("""COMPUTED_VALUE"""),1.0)</f>
        <v>1</v>
      </c>
      <c r="SC24">
        <f>IFERROR(__xludf.DUMMYFUNCTION("""COMPUTED_VALUE"""),1.0)</f>
        <v>1</v>
      </c>
      <c r="SD24">
        <f>IFERROR(__xludf.DUMMYFUNCTION("""COMPUTED_VALUE"""),1.0)</f>
        <v>1</v>
      </c>
      <c r="SE24">
        <f>IFERROR(__xludf.DUMMYFUNCTION("""COMPUTED_VALUE"""),0.0)</f>
        <v>0</v>
      </c>
      <c r="SF24">
        <f>IFERROR(__xludf.DUMMYFUNCTION("""COMPUTED_VALUE"""),0.0)</f>
        <v>0</v>
      </c>
      <c r="SG24">
        <f>IFERROR(__xludf.DUMMYFUNCTION("""COMPUTED_VALUE"""),0.0)</f>
        <v>0</v>
      </c>
      <c r="SH24">
        <f>IFERROR(__xludf.DUMMYFUNCTION("""COMPUTED_VALUE"""),0.0)</f>
        <v>0</v>
      </c>
      <c r="SI24">
        <f>IFERROR(__xludf.DUMMYFUNCTION("""COMPUTED_VALUE"""),0.0)</f>
        <v>0</v>
      </c>
      <c r="SJ24">
        <f>IFERROR(__xludf.DUMMYFUNCTION("""COMPUTED_VALUE"""),0.0)</f>
        <v>0</v>
      </c>
      <c r="SK24">
        <f>IFERROR(__xludf.DUMMYFUNCTION("""COMPUTED_VALUE"""),0.0)</f>
        <v>0</v>
      </c>
      <c r="SL24">
        <f>IFERROR(__xludf.DUMMYFUNCTION("""COMPUTED_VALUE"""),0.0)</f>
        <v>0</v>
      </c>
      <c r="SM24">
        <f>IFERROR(__xludf.DUMMYFUNCTION("""COMPUTED_VALUE"""),0.0)</f>
        <v>0</v>
      </c>
      <c r="SN24">
        <f>IFERROR(__xludf.DUMMYFUNCTION("""COMPUTED_VALUE"""),0.0)</f>
        <v>0</v>
      </c>
      <c r="SO24">
        <f>IFERROR(__xludf.DUMMYFUNCTION("""COMPUTED_VALUE"""),0.0)</f>
        <v>0</v>
      </c>
      <c r="SP24">
        <f>IFERROR(__xludf.DUMMYFUNCTION("""COMPUTED_VALUE"""),0.0)</f>
        <v>0</v>
      </c>
      <c r="SQ24">
        <f>IFERROR(__xludf.DUMMYFUNCTION("""COMPUTED_VALUE"""),0.0)</f>
        <v>0</v>
      </c>
      <c r="SR24">
        <f>IFERROR(__xludf.DUMMYFUNCTION("""COMPUTED_VALUE"""),0.0)</f>
        <v>0</v>
      </c>
      <c r="SS24">
        <f>IFERROR(__xludf.DUMMYFUNCTION("""COMPUTED_VALUE"""),0.0)</f>
        <v>0</v>
      </c>
      <c r="ST24">
        <f>IFERROR(__xludf.DUMMYFUNCTION("""COMPUTED_VALUE"""),0.0)</f>
        <v>0</v>
      </c>
      <c r="SU24">
        <f>IFERROR(__xludf.DUMMYFUNCTION("""COMPUTED_VALUE"""),0.0)</f>
        <v>0</v>
      </c>
      <c r="SV24">
        <f>IFERROR(__xludf.DUMMYFUNCTION("""COMPUTED_VALUE"""),0.0)</f>
        <v>0</v>
      </c>
      <c r="SW24">
        <f>IFERROR(__xludf.DUMMYFUNCTION("""COMPUTED_VALUE"""),0.0)</f>
        <v>0</v>
      </c>
      <c r="SX24">
        <f>IFERROR(__xludf.DUMMYFUNCTION("""COMPUTED_VALUE"""),0.0)</f>
        <v>0</v>
      </c>
      <c r="SY24">
        <f>IFERROR(__xludf.DUMMYFUNCTION("""COMPUTED_VALUE"""),0.0)</f>
        <v>0</v>
      </c>
      <c r="SZ24">
        <f>IFERROR(__xludf.DUMMYFUNCTION("""COMPUTED_VALUE"""),0.0)</f>
        <v>0</v>
      </c>
      <c r="TA24">
        <f>IFERROR(__xludf.DUMMYFUNCTION("""COMPUTED_VALUE"""),0.0)</f>
        <v>0</v>
      </c>
      <c r="TB24">
        <f>IFERROR(__xludf.DUMMYFUNCTION("""COMPUTED_VALUE"""),0.0)</f>
        <v>0</v>
      </c>
      <c r="TC24">
        <f>IFERROR(__xludf.DUMMYFUNCTION("""COMPUTED_VALUE"""),0.0)</f>
        <v>0</v>
      </c>
    </row>
    <row r="25">
      <c r="A25">
        <f>IFERROR(__xludf.DUMMYFUNCTION("""COMPUTED_VALUE"""),24.0)</f>
        <v>24</v>
      </c>
      <c r="B25" t="str">
        <f>IFERROR(__xludf.DUMMYFUNCTION("""COMPUTED_VALUE"""),"Tosic")</f>
        <v>Tosic</v>
      </c>
      <c r="C25" t="str">
        <f>IFERROR(__xludf.DUMMYFUNCTION("""COMPUTED_VALUE"""),"Momčilo")</f>
        <v>Momčilo</v>
      </c>
      <c r="D25" t="str">
        <f>IFERROR(__xludf.DUMMYFUNCTION("""COMPUTED_VALUE"""),"Tošić")</f>
        <v>Tošić</v>
      </c>
      <c r="E25">
        <f>IFERROR(__xludf.DUMMYFUNCTION("""COMPUTED_VALUE"""),122.0)</f>
        <v>122</v>
      </c>
      <c r="F25" t="str">
        <f>IFERROR(__xludf.DUMMYFUNCTION("""COMPUTED_VALUE"""),"ODOBREN")</f>
        <v>ODOBREN</v>
      </c>
      <c r="G25" t="str">
        <f>IFERROR(__xludf.DUMMYFUNCTION("""COMPUTED_VALUE"""),"Niš")</f>
        <v>Niš</v>
      </c>
      <c r="H25" t="str">
        <f>IFERROR(__xludf.DUMMYFUNCTION("""COMPUTED_VALUE"""),"Gimnazija Svetozar Marković")</f>
        <v>Gimnazija Svetozar Marković</v>
      </c>
      <c r="I25" t="str">
        <f>IFERROR(__xludf.DUMMYFUNCTION("""COMPUTED_VALUE"""),"II")</f>
        <v>II</v>
      </c>
      <c r="J25" t="str">
        <f>IFERROR(__xludf.DUMMYFUNCTION("""COMPUTED_VALUE"""),"A")</f>
        <v>A</v>
      </c>
      <c r="K25" t="str">
        <f>IFERROR(__xludf.DUMMYFUNCTION("""COMPUTED_VALUE"""),"Ivan Stošić, Nikola Milosavljević, Marko Petković")</f>
        <v>Ivan Stošić, Nikola Milosavljević, Marko Petković</v>
      </c>
      <c r="L25" t="str">
        <f>IFERROR(__xludf.DUMMYFUNCTION("""COMPUTED_VALUE"""),"x")</f>
        <v>x</v>
      </c>
      <c r="M25">
        <f>IFERROR(__xludf.DUMMYFUNCTION("""COMPUTED_VALUE"""),21.0)</f>
        <v>21</v>
      </c>
      <c r="N25">
        <f>IFERROR(__xludf.DUMMYFUNCTION("""COMPUTED_VALUE"""),25.0)</f>
        <v>25</v>
      </c>
      <c r="O25">
        <f>IFERROR(__xludf.DUMMYFUNCTION("""COMPUTED_VALUE"""),12.0)</f>
        <v>12</v>
      </c>
      <c r="P25" t="str">
        <f>IFERROR(__xludf.DUMMYFUNCTION("""COMPUTED_VALUE"""),"x")</f>
        <v>x</v>
      </c>
      <c r="Q25">
        <f>IFERROR(__xludf.DUMMYFUNCTION("""COMPUTED_VALUE"""),15.0)</f>
        <v>15</v>
      </c>
      <c r="R25" t="str">
        <f>IFERROR(__xludf.DUMMYFUNCTION("""COMPUTED_VALUE"""),"-")</f>
        <v>-</v>
      </c>
      <c r="S25">
        <f>IFERROR(__xludf.DUMMYFUNCTION("""COMPUTED_VALUE"""),49.0)</f>
        <v>49</v>
      </c>
      <c r="T25" t="str">
        <f>IFERROR(__xludf.DUMMYFUNCTION("""COMPUTED_VALUE"""),"x")</f>
        <v>x</v>
      </c>
      <c r="U25" t="str">
        <f>IFERROR(__xludf.DUMMYFUNCTION("""COMPUTED_VALUE"""),"x")</f>
        <v>x</v>
      </c>
      <c r="V25" t="str">
        <f>IFERROR(__xludf.DUMMYFUNCTION("""COMPUTED_VALUE"""),"RTE")</f>
        <v>RTE</v>
      </c>
      <c r="W25" t="str">
        <f>IFERROR(__xludf.DUMMYFUNCTION("""COMPUTED_VALUE"""),"RTE")</f>
        <v>RTE</v>
      </c>
      <c r="X25" t="str">
        <f>IFERROR(__xludf.DUMMYFUNCTION("""COMPUTED_VALUE"""),"RTE")</f>
        <v>RTE</v>
      </c>
      <c r="Y25" t="str">
        <f>IFERROR(__xludf.DUMMYFUNCTION("""COMPUTED_VALUE"""),"RTE")</f>
        <v>RTE</v>
      </c>
      <c r="Z25" t="str">
        <f>IFERROR(__xludf.DUMMYFUNCTION("""COMPUTED_VALUE"""),"RTE")</f>
        <v>RTE</v>
      </c>
      <c r="AA25" t="str">
        <f>IFERROR(__xludf.DUMMYFUNCTION("""COMPUTED_VALUE"""),"WA")</f>
        <v>WA</v>
      </c>
      <c r="AB25" t="str">
        <f>IFERROR(__xludf.DUMMYFUNCTION("""COMPUTED_VALUE"""),"WA")</f>
        <v>WA</v>
      </c>
      <c r="AC25" t="str">
        <f>IFERROR(__xludf.DUMMYFUNCTION("""COMPUTED_VALUE"""),"WA")</f>
        <v>WA</v>
      </c>
      <c r="AD25" t="str">
        <f>IFERROR(__xludf.DUMMYFUNCTION("""COMPUTED_VALUE"""),"WA")</f>
        <v>WA</v>
      </c>
      <c r="AE25" t="str">
        <f>IFERROR(__xludf.DUMMYFUNCTION("""COMPUTED_VALUE"""),"WA")</f>
        <v>WA</v>
      </c>
      <c r="AF25" t="str">
        <f>IFERROR(__xludf.DUMMYFUNCTION("""COMPUTED_VALUE"""),"OK")</f>
        <v>OK</v>
      </c>
      <c r="AG25" t="str">
        <f>IFERROR(__xludf.DUMMYFUNCTION("""COMPUTED_VALUE"""),"OK")</f>
        <v>OK</v>
      </c>
      <c r="AH25" t="str">
        <f>IFERROR(__xludf.DUMMYFUNCTION("""COMPUTED_VALUE"""),"OK")</f>
        <v>OK</v>
      </c>
      <c r="AI25" t="str">
        <f>IFERROR(__xludf.DUMMYFUNCTION("""COMPUTED_VALUE"""),"OK")</f>
        <v>OK</v>
      </c>
      <c r="AJ25" t="str">
        <f>IFERROR(__xludf.DUMMYFUNCTION("""COMPUTED_VALUE"""),"OK")</f>
        <v>OK</v>
      </c>
      <c r="AK25" t="str">
        <f>IFERROR(__xludf.DUMMYFUNCTION("""COMPUTED_VALUE"""),"WA")</f>
        <v>WA</v>
      </c>
      <c r="AL25" t="str">
        <f>IFERROR(__xludf.DUMMYFUNCTION("""COMPUTED_VALUE"""),"WA")</f>
        <v>WA</v>
      </c>
      <c r="AM25" t="str">
        <f>IFERROR(__xludf.DUMMYFUNCTION("""COMPUTED_VALUE"""),"WA")</f>
        <v>WA</v>
      </c>
      <c r="AN25" t="str">
        <f>IFERROR(__xludf.DUMMYFUNCTION("""COMPUTED_VALUE"""),"WA")</f>
        <v>WA</v>
      </c>
      <c r="AO25" t="str">
        <f>IFERROR(__xludf.DUMMYFUNCTION("""COMPUTED_VALUE"""),"WA")</f>
        <v>WA</v>
      </c>
      <c r="AP25" t="str">
        <f>IFERROR(__xludf.DUMMYFUNCTION("""COMPUTED_VALUE"""),"x")</f>
        <v>x</v>
      </c>
      <c r="AQ25" t="str">
        <f>IFERROR(__xludf.DUMMYFUNCTION("""COMPUTED_VALUE"""),"OK")</f>
        <v>OK</v>
      </c>
      <c r="AR25" t="str">
        <f>IFERROR(__xludf.DUMMYFUNCTION("""COMPUTED_VALUE"""),"OK")</f>
        <v>OK</v>
      </c>
      <c r="AS25" t="str">
        <f>IFERROR(__xludf.DUMMYFUNCTION("""COMPUTED_VALUE"""),"OK")</f>
        <v>OK</v>
      </c>
      <c r="AT25" t="str">
        <f>IFERROR(__xludf.DUMMYFUNCTION("""COMPUTED_VALUE"""),"OK")</f>
        <v>OK</v>
      </c>
      <c r="AU25" t="str">
        <f>IFERROR(__xludf.DUMMYFUNCTION("""COMPUTED_VALUE"""),"OK")</f>
        <v>OK</v>
      </c>
      <c r="AV25" t="str">
        <f>IFERROR(__xludf.DUMMYFUNCTION("""COMPUTED_VALUE"""),"OK")</f>
        <v>OK</v>
      </c>
      <c r="AW25" t="str">
        <f>IFERROR(__xludf.DUMMYFUNCTION("""COMPUTED_VALUE"""),"OK")</f>
        <v>OK</v>
      </c>
      <c r="AX25" t="str">
        <f>IFERROR(__xludf.DUMMYFUNCTION("""COMPUTED_VALUE"""),"OK")</f>
        <v>OK</v>
      </c>
      <c r="AY25" t="str">
        <f>IFERROR(__xludf.DUMMYFUNCTION("""COMPUTED_VALUE"""),"OK")</f>
        <v>OK</v>
      </c>
      <c r="AZ25" t="str">
        <f>IFERROR(__xludf.DUMMYFUNCTION("""COMPUTED_VALUE"""),"OK")</f>
        <v>OK</v>
      </c>
      <c r="BA25" t="str">
        <f>IFERROR(__xludf.DUMMYFUNCTION("""COMPUTED_VALUE"""),"OK")</f>
        <v>OK</v>
      </c>
      <c r="BB25" t="str">
        <f>IFERROR(__xludf.DUMMYFUNCTION("""COMPUTED_VALUE"""),"OK")</f>
        <v>OK</v>
      </c>
      <c r="BC25" t="str">
        <f>IFERROR(__xludf.DUMMYFUNCTION("""COMPUTED_VALUE"""),"OK")</f>
        <v>OK</v>
      </c>
      <c r="BD25" t="str">
        <f>IFERROR(__xludf.DUMMYFUNCTION("""COMPUTED_VALUE"""),"WA")</f>
        <v>WA</v>
      </c>
      <c r="BE25" t="str">
        <f>IFERROR(__xludf.DUMMYFUNCTION("""COMPUTED_VALUE"""),"WA")</f>
        <v>WA</v>
      </c>
      <c r="BF25" t="str">
        <f>IFERROR(__xludf.DUMMYFUNCTION("""COMPUTED_VALUE"""),"WA")</f>
        <v>WA</v>
      </c>
      <c r="BG25" t="str">
        <f>IFERROR(__xludf.DUMMYFUNCTION("""COMPUTED_VALUE"""),"WA")</f>
        <v>WA</v>
      </c>
      <c r="BH25" t="str">
        <f>IFERROR(__xludf.DUMMYFUNCTION("""COMPUTED_VALUE"""),"WA")</f>
        <v>WA</v>
      </c>
      <c r="BI25" t="str">
        <f>IFERROR(__xludf.DUMMYFUNCTION("""COMPUTED_VALUE"""),"WA")</f>
        <v>WA</v>
      </c>
      <c r="BJ25" t="str">
        <f>IFERROR(__xludf.DUMMYFUNCTION("""COMPUTED_VALUE"""),"WA")</f>
        <v>WA</v>
      </c>
      <c r="BK25" t="str">
        <f>IFERROR(__xludf.DUMMYFUNCTION("""COMPUTED_VALUE"""),"WA")</f>
        <v>WA</v>
      </c>
      <c r="BL25" t="str">
        <f>IFERROR(__xludf.DUMMYFUNCTION("""COMPUTED_VALUE"""),"WA")</f>
        <v>WA</v>
      </c>
      <c r="BM25" t="str">
        <f>IFERROR(__xludf.DUMMYFUNCTION("""COMPUTED_VALUE"""),"WA")</f>
        <v>WA</v>
      </c>
      <c r="BN25" t="str">
        <f>IFERROR(__xludf.DUMMYFUNCTION("""COMPUTED_VALUE"""),"WA")</f>
        <v>WA</v>
      </c>
      <c r="BO25" t="str">
        <f>IFERROR(__xludf.DUMMYFUNCTION("""COMPUTED_VALUE"""),"WA")</f>
        <v>WA</v>
      </c>
      <c r="BP25" t="str">
        <f>IFERROR(__xludf.DUMMYFUNCTION("""COMPUTED_VALUE"""),"RTE")</f>
        <v>RTE</v>
      </c>
      <c r="BQ25" t="str">
        <f>IFERROR(__xludf.DUMMYFUNCTION("""COMPUTED_VALUE"""),"RTE")</f>
        <v>RTE</v>
      </c>
      <c r="BR25" t="str">
        <f>IFERROR(__xludf.DUMMYFUNCTION("""COMPUTED_VALUE"""),"RTE")</f>
        <v>RTE</v>
      </c>
      <c r="BS25" t="str">
        <f>IFERROR(__xludf.DUMMYFUNCTION("""COMPUTED_VALUE"""),"RTE")</f>
        <v>RTE</v>
      </c>
      <c r="BT25" t="str">
        <f>IFERROR(__xludf.DUMMYFUNCTION("""COMPUTED_VALUE"""),"RTE")</f>
        <v>RTE</v>
      </c>
      <c r="BU25" t="str">
        <f>IFERROR(__xludf.DUMMYFUNCTION("""COMPUTED_VALUE"""),"RTE")</f>
        <v>RTE</v>
      </c>
      <c r="BV25" t="str">
        <f>IFERROR(__xludf.DUMMYFUNCTION("""COMPUTED_VALUE"""),"RTE")</f>
        <v>RTE</v>
      </c>
      <c r="BW25" t="str">
        <f>IFERROR(__xludf.DUMMYFUNCTION("""COMPUTED_VALUE"""),"RTE")</f>
        <v>RTE</v>
      </c>
      <c r="BX25" t="str">
        <f>IFERROR(__xludf.DUMMYFUNCTION("""COMPUTED_VALUE"""),"RTE")</f>
        <v>RTE</v>
      </c>
      <c r="BY25" t="str">
        <f>IFERROR(__xludf.DUMMYFUNCTION("""COMPUTED_VALUE"""),"RTE")</f>
        <v>RTE</v>
      </c>
      <c r="BZ25" t="str">
        <f>IFERROR(__xludf.DUMMYFUNCTION("""COMPUTED_VALUE"""),"RTE")</f>
        <v>RTE</v>
      </c>
      <c r="CA25" t="str">
        <f>IFERROR(__xludf.DUMMYFUNCTION("""COMPUTED_VALUE"""),"RTE")</f>
        <v>RTE</v>
      </c>
      <c r="CB25" t="str">
        <f>IFERROR(__xludf.DUMMYFUNCTION("""COMPUTED_VALUE"""),"RTE")</f>
        <v>RTE</v>
      </c>
      <c r="CC25" t="str">
        <f>IFERROR(__xludf.DUMMYFUNCTION("""COMPUTED_VALUE"""),"RTE")</f>
        <v>RTE</v>
      </c>
      <c r="CD25" t="str">
        <f>IFERROR(__xludf.DUMMYFUNCTION("""COMPUTED_VALUE"""),"RTE")</f>
        <v>RTE</v>
      </c>
      <c r="CE25" t="str">
        <f>IFERROR(__xludf.DUMMYFUNCTION("""COMPUTED_VALUE"""),"RTE")</f>
        <v>RTE</v>
      </c>
      <c r="CF25" t="str">
        <f>IFERROR(__xludf.DUMMYFUNCTION("""COMPUTED_VALUE"""),"RTE")</f>
        <v>RTE</v>
      </c>
      <c r="CG25" t="str">
        <f>IFERROR(__xludf.DUMMYFUNCTION("""COMPUTED_VALUE"""),"RTE")</f>
        <v>RTE</v>
      </c>
      <c r="CH25" t="str">
        <f>IFERROR(__xludf.DUMMYFUNCTION("""COMPUTED_VALUE"""),"RTE")</f>
        <v>RTE</v>
      </c>
      <c r="CI25" t="str">
        <f>IFERROR(__xludf.DUMMYFUNCTION("""COMPUTED_VALUE"""),"RTE")</f>
        <v>RTE</v>
      </c>
      <c r="CJ25" t="str">
        <f>IFERROR(__xludf.DUMMYFUNCTION("""COMPUTED_VALUE"""),"RTE")</f>
        <v>RTE</v>
      </c>
      <c r="CK25" t="str">
        <f>IFERROR(__xludf.DUMMYFUNCTION("""COMPUTED_VALUE"""),"RTE")</f>
        <v>RTE</v>
      </c>
      <c r="CL25" t="str">
        <f>IFERROR(__xludf.DUMMYFUNCTION("""COMPUTED_VALUE"""),"RTE")</f>
        <v>RTE</v>
      </c>
      <c r="CM25" t="str">
        <f>IFERROR(__xludf.DUMMYFUNCTION("""COMPUTED_VALUE"""),"RTE")</f>
        <v>RTE</v>
      </c>
      <c r="CN25" t="str">
        <f>IFERROR(__xludf.DUMMYFUNCTION("""COMPUTED_VALUE"""),"TLE")</f>
        <v>TLE</v>
      </c>
      <c r="CO25" t="str">
        <f>IFERROR(__xludf.DUMMYFUNCTION("""COMPUTED_VALUE"""),"TLE")</f>
        <v>TLE</v>
      </c>
      <c r="CP25" t="str">
        <f>IFERROR(__xludf.DUMMYFUNCTION("""COMPUTED_VALUE"""),"TLE")</f>
        <v>TLE</v>
      </c>
      <c r="CQ25" t="str">
        <f>IFERROR(__xludf.DUMMYFUNCTION("""COMPUTED_VALUE"""),"TLE")</f>
        <v>TLE</v>
      </c>
      <c r="CR25" t="str">
        <f>IFERROR(__xludf.DUMMYFUNCTION("""COMPUTED_VALUE"""),"TLE")</f>
        <v>TLE</v>
      </c>
      <c r="CS25" t="str">
        <f>IFERROR(__xludf.DUMMYFUNCTION("""COMPUTED_VALUE"""),"TLE")</f>
        <v>TLE</v>
      </c>
      <c r="CT25" t="str">
        <f>IFERROR(__xludf.DUMMYFUNCTION("""COMPUTED_VALUE"""),"TLE")</f>
        <v>TLE</v>
      </c>
      <c r="CU25" t="str">
        <f>IFERROR(__xludf.DUMMYFUNCTION("""COMPUTED_VALUE"""),"TLE")</f>
        <v>TLE</v>
      </c>
      <c r="CV25" t="str">
        <f>IFERROR(__xludf.DUMMYFUNCTION("""COMPUTED_VALUE"""),"TLE")</f>
        <v>TLE</v>
      </c>
      <c r="CW25" t="str">
        <f>IFERROR(__xludf.DUMMYFUNCTION("""COMPUTED_VALUE"""),"TLE")</f>
        <v>TLE</v>
      </c>
      <c r="CX25" t="str">
        <f>IFERROR(__xludf.DUMMYFUNCTION("""COMPUTED_VALUE"""),"TLE")</f>
        <v>TLE</v>
      </c>
      <c r="CY25" t="str">
        <f>IFERROR(__xludf.DUMMYFUNCTION("""COMPUTED_VALUE"""),"TLE")</f>
        <v>TLE</v>
      </c>
      <c r="CZ25" t="str">
        <f>IFERROR(__xludf.DUMMYFUNCTION("""COMPUTED_VALUE"""),"x")</f>
        <v>x</v>
      </c>
      <c r="DA25" t="str">
        <f>IFERROR(__xludf.DUMMYFUNCTION("""COMPUTED_VALUE"""),"WA")</f>
        <v>WA</v>
      </c>
      <c r="DB25" t="str">
        <f>IFERROR(__xludf.DUMMYFUNCTION("""COMPUTED_VALUE"""),"OK")</f>
        <v>OK</v>
      </c>
      <c r="DC25" t="str">
        <f>IFERROR(__xludf.DUMMYFUNCTION("""COMPUTED_VALUE"""),"OK")</f>
        <v>OK</v>
      </c>
      <c r="DD25" t="str">
        <f>IFERROR(__xludf.DUMMYFUNCTION("""COMPUTED_VALUE"""),"OK")</f>
        <v>OK</v>
      </c>
      <c r="DE25" t="str">
        <f>IFERROR(__xludf.DUMMYFUNCTION("""COMPUTED_VALUE"""),"OK")</f>
        <v>OK</v>
      </c>
      <c r="DF25" t="str">
        <f>IFERROR(__xludf.DUMMYFUNCTION("""COMPUTED_VALUE"""),"OK")</f>
        <v>OK</v>
      </c>
      <c r="DG25" t="str">
        <f>IFERROR(__xludf.DUMMYFUNCTION("""COMPUTED_VALUE"""),"OK")</f>
        <v>OK</v>
      </c>
      <c r="DH25" t="str">
        <f>IFERROR(__xludf.DUMMYFUNCTION("""COMPUTED_VALUE"""),"OK")</f>
        <v>OK</v>
      </c>
      <c r="DI25" t="str">
        <f>IFERROR(__xludf.DUMMYFUNCTION("""COMPUTED_VALUE"""),"OK")</f>
        <v>OK</v>
      </c>
      <c r="DJ25" t="str">
        <f>IFERROR(__xludf.DUMMYFUNCTION("""COMPUTED_VALUE"""),"OK")</f>
        <v>OK</v>
      </c>
      <c r="DK25" t="str">
        <f>IFERROR(__xludf.DUMMYFUNCTION("""COMPUTED_VALUE"""),"WA")</f>
        <v>WA</v>
      </c>
      <c r="DL25" t="str">
        <f>IFERROR(__xludf.DUMMYFUNCTION("""COMPUTED_VALUE"""),"WA")</f>
        <v>WA</v>
      </c>
      <c r="DM25" t="str">
        <f>IFERROR(__xludf.DUMMYFUNCTION("""COMPUTED_VALUE"""),"WA")</f>
        <v>WA</v>
      </c>
      <c r="DN25" t="str">
        <f>IFERROR(__xludf.DUMMYFUNCTION("""COMPUTED_VALUE"""),"WA")</f>
        <v>WA</v>
      </c>
      <c r="DO25" t="str">
        <f>IFERROR(__xludf.DUMMYFUNCTION("""COMPUTED_VALUE"""),"OK")</f>
        <v>OK</v>
      </c>
      <c r="DP25" t="str">
        <f>IFERROR(__xludf.DUMMYFUNCTION("""COMPUTED_VALUE"""),"OK")</f>
        <v>OK</v>
      </c>
      <c r="DQ25" t="str">
        <f>IFERROR(__xludf.DUMMYFUNCTION("""COMPUTED_VALUE"""),"OK")</f>
        <v>OK</v>
      </c>
      <c r="DR25" t="str">
        <f>IFERROR(__xludf.DUMMYFUNCTION("""COMPUTED_VALUE"""),"OK")</f>
        <v>OK</v>
      </c>
      <c r="DS25" t="str">
        <f>IFERROR(__xludf.DUMMYFUNCTION("""COMPUTED_VALUE"""),"OK")</f>
        <v>OK</v>
      </c>
      <c r="DT25" t="str">
        <f>IFERROR(__xludf.DUMMYFUNCTION("""COMPUTED_VALUE"""),"OK")</f>
        <v>OK</v>
      </c>
      <c r="DU25" t="str">
        <f>IFERROR(__xludf.DUMMYFUNCTION("""COMPUTED_VALUE"""),"OK")</f>
        <v>OK</v>
      </c>
      <c r="DV25" t="str">
        <f>IFERROR(__xludf.DUMMYFUNCTION("""COMPUTED_VALUE"""),"OK")</f>
        <v>OK</v>
      </c>
      <c r="DW25" t="str">
        <f>IFERROR(__xludf.DUMMYFUNCTION("""COMPUTED_VALUE"""),"OK")</f>
        <v>OK</v>
      </c>
      <c r="DX25" t="str">
        <f>IFERROR(__xludf.DUMMYFUNCTION("""COMPUTED_VALUE"""),"OK")</f>
        <v>OK</v>
      </c>
      <c r="DY25" t="str">
        <f>IFERROR(__xludf.DUMMYFUNCTION("""COMPUTED_VALUE"""),"WA")</f>
        <v>WA</v>
      </c>
      <c r="DZ25" t="str">
        <f>IFERROR(__xludf.DUMMYFUNCTION("""COMPUTED_VALUE"""),"WA")</f>
        <v>WA</v>
      </c>
      <c r="EA25" t="str">
        <f>IFERROR(__xludf.DUMMYFUNCTION("""COMPUTED_VALUE"""),"WA")</f>
        <v>WA</v>
      </c>
      <c r="EB25" t="str">
        <f>IFERROR(__xludf.DUMMYFUNCTION("""COMPUTED_VALUE"""),"WA")</f>
        <v>WA</v>
      </c>
      <c r="EC25" t="str">
        <f>IFERROR(__xludf.DUMMYFUNCTION("""COMPUTED_VALUE"""),"WA")</f>
        <v>WA</v>
      </c>
      <c r="ED25" t="str">
        <f>IFERROR(__xludf.DUMMYFUNCTION("""COMPUTED_VALUE"""),"WA")</f>
        <v>WA</v>
      </c>
      <c r="EE25" t="str">
        <f>IFERROR(__xludf.DUMMYFUNCTION("""COMPUTED_VALUE"""),"WA")</f>
        <v>WA</v>
      </c>
      <c r="EF25" t="str">
        <f>IFERROR(__xludf.DUMMYFUNCTION("""COMPUTED_VALUE"""),"WA")</f>
        <v>WA</v>
      </c>
      <c r="EG25" t="str">
        <f>IFERROR(__xludf.DUMMYFUNCTION("""COMPUTED_VALUE"""),"WA")</f>
        <v>WA</v>
      </c>
      <c r="EH25" t="str">
        <f>IFERROR(__xludf.DUMMYFUNCTION("""COMPUTED_VALUE"""),"WA")</f>
        <v>WA</v>
      </c>
      <c r="EI25" t="str">
        <f>IFERROR(__xludf.DUMMYFUNCTION("""COMPUTED_VALUE"""),"WA")</f>
        <v>WA</v>
      </c>
      <c r="EJ25" t="str">
        <f>IFERROR(__xludf.DUMMYFUNCTION("""COMPUTED_VALUE"""),"WA")</f>
        <v>WA</v>
      </c>
      <c r="EK25" t="str">
        <f>IFERROR(__xludf.DUMMYFUNCTION("""COMPUTED_VALUE"""),"WA")</f>
        <v>WA</v>
      </c>
      <c r="EL25" t="str">
        <f>IFERROR(__xludf.DUMMYFUNCTION("""COMPUTED_VALUE"""),"WA")</f>
        <v>WA</v>
      </c>
      <c r="EM25" t="str">
        <f>IFERROR(__xludf.DUMMYFUNCTION("""COMPUTED_VALUE"""),"WA")</f>
        <v>WA</v>
      </c>
      <c r="EN25" t="str">
        <f>IFERROR(__xludf.DUMMYFUNCTION("""COMPUTED_VALUE"""),"WA")</f>
        <v>WA</v>
      </c>
      <c r="EO25" t="str">
        <f>IFERROR(__xludf.DUMMYFUNCTION("""COMPUTED_VALUE"""),"WA")</f>
        <v>WA</v>
      </c>
      <c r="EP25" t="str">
        <f>IFERROR(__xludf.DUMMYFUNCTION("""COMPUTED_VALUE"""),"WA")</f>
        <v>WA</v>
      </c>
      <c r="EQ25" t="str">
        <f>IFERROR(__xludf.DUMMYFUNCTION("""COMPUTED_VALUE"""),"WA")</f>
        <v>WA</v>
      </c>
      <c r="ER25" t="str">
        <f>IFERROR(__xludf.DUMMYFUNCTION("""COMPUTED_VALUE"""),"WA")</f>
        <v>WA</v>
      </c>
      <c r="ES25" t="str">
        <f>IFERROR(__xludf.DUMMYFUNCTION("""COMPUTED_VALUE"""),"WA")</f>
        <v>WA</v>
      </c>
      <c r="ET25" t="str">
        <f>IFERROR(__xludf.DUMMYFUNCTION("""COMPUTED_VALUE"""),"WA")</f>
        <v>WA</v>
      </c>
      <c r="EU25" t="str">
        <f>IFERROR(__xludf.DUMMYFUNCTION("""COMPUTED_VALUE"""),"WA")</f>
        <v>WA</v>
      </c>
      <c r="EV25" t="str">
        <f>IFERROR(__xludf.DUMMYFUNCTION("""COMPUTED_VALUE"""),"WA")</f>
        <v>WA</v>
      </c>
      <c r="EW25" t="str">
        <f>IFERROR(__xludf.DUMMYFUNCTION("""COMPUTED_VALUE"""),"WA")</f>
        <v>WA</v>
      </c>
      <c r="EX25" t="str">
        <f>IFERROR(__xludf.DUMMYFUNCTION("""COMPUTED_VALUE"""),"WA")</f>
        <v>WA</v>
      </c>
      <c r="EY25" t="str">
        <f>IFERROR(__xludf.DUMMYFUNCTION("""COMPUTED_VALUE"""),"WA")</f>
        <v>WA</v>
      </c>
      <c r="EZ25" t="str">
        <f>IFERROR(__xludf.DUMMYFUNCTION("""COMPUTED_VALUE"""),"WA")</f>
        <v>WA</v>
      </c>
      <c r="FA25" t="str">
        <f>IFERROR(__xludf.DUMMYFUNCTION("""COMPUTED_VALUE"""),"WA")</f>
        <v>WA</v>
      </c>
      <c r="FB25" t="str">
        <f>IFERROR(__xludf.DUMMYFUNCTION("""COMPUTED_VALUE"""),"WA")</f>
        <v>WA</v>
      </c>
      <c r="FC25" t="str">
        <f>IFERROR(__xludf.DUMMYFUNCTION("""COMPUTED_VALUE"""),"OK")</f>
        <v>OK</v>
      </c>
      <c r="FD25" t="str">
        <f>IFERROR(__xludf.DUMMYFUNCTION("""COMPUTED_VALUE"""),"WA")</f>
        <v>WA</v>
      </c>
      <c r="FE25" t="str">
        <f>IFERROR(__xludf.DUMMYFUNCTION("""COMPUTED_VALUE"""),"WA")</f>
        <v>WA</v>
      </c>
      <c r="FF25" t="str">
        <f>IFERROR(__xludf.DUMMYFUNCTION("""COMPUTED_VALUE"""),"WA")</f>
        <v>WA</v>
      </c>
      <c r="FG25" t="str">
        <f>IFERROR(__xludf.DUMMYFUNCTION("""COMPUTED_VALUE"""),"x")</f>
        <v>x</v>
      </c>
      <c r="FH25" t="str">
        <f>IFERROR(__xludf.DUMMYFUNCTION("""COMPUTED_VALUE"""),"OK")</f>
        <v>OK</v>
      </c>
      <c r="FI25" t="str">
        <f>IFERROR(__xludf.DUMMYFUNCTION("""COMPUTED_VALUE"""),"OK")</f>
        <v>OK</v>
      </c>
      <c r="FJ25" t="str">
        <f>IFERROR(__xludf.DUMMYFUNCTION("""COMPUTED_VALUE"""),"WA")</f>
        <v>WA</v>
      </c>
      <c r="FK25" t="str">
        <f>IFERROR(__xludf.DUMMYFUNCTION("""COMPUTED_VALUE"""),"WA")</f>
        <v>WA</v>
      </c>
      <c r="FL25" t="str">
        <f>IFERROR(__xludf.DUMMYFUNCTION("""COMPUTED_VALUE"""),"x")</f>
        <v>x</v>
      </c>
      <c r="FM25" t="str">
        <f>IFERROR(__xludf.DUMMYFUNCTION("""COMPUTED_VALUE"""),"-")</f>
        <v>-</v>
      </c>
      <c r="FN25" t="str">
        <f>IFERROR(__xludf.DUMMYFUNCTION("""COMPUTED_VALUE"""),"-")</f>
        <v>-</v>
      </c>
      <c r="FO25" t="str">
        <f>IFERROR(__xludf.DUMMYFUNCTION("""COMPUTED_VALUE"""),"-")</f>
        <v>-</v>
      </c>
      <c r="FP25" t="str">
        <f>IFERROR(__xludf.DUMMYFUNCTION("""COMPUTED_VALUE"""),"-")</f>
        <v>-</v>
      </c>
      <c r="FQ25" t="str">
        <f>IFERROR(__xludf.DUMMYFUNCTION("""COMPUTED_VALUE"""),"-")</f>
        <v>-</v>
      </c>
      <c r="FR25" t="str">
        <f>IFERROR(__xludf.DUMMYFUNCTION("""COMPUTED_VALUE"""),"-")</f>
        <v>-</v>
      </c>
      <c r="FS25" t="str">
        <f>IFERROR(__xludf.DUMMYFUNCTION("""COMPUTED_VALUE"""),"-")</f>
        <v>-</v>
      </c>
      <c r="FT25" t="str">
        <f>IFERROR(__xludf.DUMMYFUNCTION("""COMPUTED_VALUE"""),"-")</f>
        <v>-</v>
      </c>
      <c r="FU25" t="str">
        <f>IFERROR(__xludf.DUMMYFUNCTION("""COMPUTED_VALUE"""),"-")</f>
        <v>-</v>
      </c>
      <c r="FV25" t="str">
        <f>IFERROR(__xludf.DUMMYFUNCTION("""COMPUTED_VALUE"""),"-")</f>
        <v>-</v>
      </c>
      <c r="FW25" t="str">
        <f>IFERROR(__xludf.DUMMYFUNCTION("""COMPUTED_VALUE"""),"-")</f>
        <v>-</v>
      </c>
      <c r="FX25" t="str">
        <f>IFERROR(__xludf.DUMMYFUNCTION("""COMPUTED_VALUE"""),"-")</f>
        <v>-</v>
      </c>
      <c r="FY25" t="str">
        <f>IFERROR(__xludf.DUMMYFUNCTION("""COMPUTED_VALUE"""),"-")</f>
        <v>-</v>
      </c>
      <c r="FZ25" t="str">
        <f>IFERROR(__xludf.DUMMYFUNCTION("""COMPUTED_VALUE"""),"-")</f>
        <v>-</v>
      </c>
      <c r="GA25" t="str">
        <f>IFERROR(__xludf.DUMMYFUNCTION("""COMPUTED_VALUE"""),"-")</f>
        <v>-</v>
      </c>
      <c r="GB25" t="str">
        <f>IFERROR(__xludf.DUMMYFUNCTION("""COMPUTED_VALUE"""),"-")</f>
        <v>-</v>
      </c>
      <c r="GC25" t="str">
        <f>IFERROR(__xludf.DUMMYFUNCTION("""COMPUTED_VALUE"""),"-")</f>
        <v>-</v>
      </c>
      <c r="GD25" t="str">
        <f>IFERROR(__xludf.DUMMYFUNCTION("""COMPUTED_VALUE"""),"-")</f>
        <v>-</v>
      </c>
      <c r="GE25" t="str">
        <f>IFERROR(__xludf.DUMMYFUNCTION("""COMPUTED_VALUE"""),"-")</f>
        <v>-</v>
      </c>
      <c r="GF25" t="str">
        <f>IFERROR(__xludf.DUMMYFUNCTION("""COMPUTED_VALUE"""),"-")</f>
        <v>-</v>
      </c>
      <c r="GG25" t="str">
        <f>IFERROR(__xludf.DUMMYFUNCTION("""COMPUTED_VALUE"""),"-")</f>
        <v>-</v>
      </c>
      <c r="GH25" t="str">
        <f>IFERROR(__xludf.DUMMYFUNCTION("""COMPUTED_VALUE"""),"-")</f>
        <v>-</v>
      </c>
      <c r="GI25" t="str">
        <f>IFERROR(__xludf.DUMMYFUNCTION("""COMPUTED_VALUE"""),"-")</f>
        <v>-</v>
      </c>
      <c r="GJ25" t="str">
        <f>IFERROR(__xludf.DUMMYFUNCTION("""COMPUTED_VALUE"""),"-")</f>
        <v>-</v>
      </c>
      <c r="GK25" t="str">
        <f>IFERROR(__xludf.DUMMYFUNCTION("""COMPUTED_VALUE"""),"-")</f>
        <v>-</v>
      </c>
      <c r="GL25" t="str">
        <f>IFERROR(__xludf.DUMMYFUNCTION("""COMPUTED_VALUE"""),"-")</f>
        <v>-</v>
      </c>
      <c r="GM25" t="str">
        <f>IFERROR(__xludf.DUMMYFUNCTION("""COMPUTED_VALUE"""),"-")</f>
        <v>-</v>
      </c>
      <c r="GN25" t="str">
        <f>IFERROR(__xludf.DUMMYFUNCTION("""COMPUTED_VALUE"""),"-")</f>
        <v>-</v>
      </c>
      <c r="GO25" t="str">
        <f>IFERROR(__xludf.DUMMYFUNCTION("""COMPUTED_VALUE"""),"-")</f>
        <v>-</v>
      </c>
      <c r="GP25" t="str">
        <f>IFERROR(__xludf.DUMMYFUNCTION("""COMPUTED_VALUE"""),"-")</f>
        <v>-</v>
      </c>
      <c r="GQ25" t="str">
        <f>IFERROR(__xludf.DUMMYFUNCTION("""COMPUTED_VALUE"""),"-")</f>
        <v>-</v>
      </c>
      <c r="GR25" t="str">
        <f>IFERROR(__xludf.DUMMYFUNCTION("""COMPUTED_VALUE"""),"-")</f>
        <v>-</v>
      </c>
      <c r="GS25" t="str">
        <f>IFERROR(__xludf.DUMMYFUNCTION("""COMPUTED_VALUE"""),"-")</f>
        <v>-</v>
      </c>
      <c r="GT25" t="str">
        <f>IFERROR(__xludf.DUMMYFUNCTION("""COMPUTED_VALUE"""),"-")</f>
        <v>-</v>
      </c>
      <c r="GU25" t="str">
        <f>IFERROR(__xludf.DUMMYFUNCTION("""COMPUTED_VALUE"""),"-")</f>
        <v>-</v>
      </c>
      <c r="GV25" t="str">
        <f>IFERROR(__xludf.DUMMYFUNCTION("""COMPUTED_VALUE"""),"-")</f>
        <v>-</v>
      </c>
      <c r="GW25" t="str">
        <f>IFERROR(__xludf.DUMMYFUNCTION("""COMPUTED_VALUE"""),"-")</f>
        <v>-</v>
      </c>
      <c r="GX25" t="str">
        <f>IFERROR(__xludf.DUMMYFUNCTION("""COMPUTED_VALUE"""),"-")</f>
        <v>-</v>
      </c>
      <c r="GY25" t="str">
        <f>IFERROR(__xludf.DUMMYFUNCTION("""COMPUTED_VALUE"""),"-")</f>
        <v>-</v>
      </c>
      <c r="GZ25" t="str">
        <f>IFERROR(__xludf.DUMMYFUNCTION("""COMPUTED_VALUE"""),"-")</f>
        <v>-</v>
      </c>
      <c r="HA25" t="str">
        <f>IFERROR(__xludf.DUMMYFUNCTION("""COMPUTED_VALUE"""),"-")</f>
        <v>-</v>
      </c>
      <c r="HB25" t="str">
        <f>IFERROR(__xludf.DUMMYFUNCTION("""COMPUTED_VALUE"""),"-")</f>
        <v>-</v>
      </c>
      <c r="HC25" t="str">
        <f>IFERROR(__xludf.DUMMYFUNCTION("""COMPUTED_VALUE"""),"-")</f>
        <v>-</v>
      </c>
      <c r="HD25" t="str">
        <f>IFERROR(__xludf.DUMMYFUNCTION("""COMPUTED_VALUE"""),"-")</f>
        <v>-</v>
      </c>
      <c r="HE25" t="str">
        <f>IFERROR(__xludf.DUMMYFUNCTION("""COMPUTED_VALUE"""),"-")</f>
        <v>-</v>
      </c>
      <c r="HF25" t="str">
        <f>IFERROR(__xludf.DUMMYFUNCTION("""COMPUTED_VALUE"""),"-")</f>
        <v>-</v>
      </c>
      <c r="HG25" t="str">
        <f>IFERROR(__xludf.DUMMYFUNCTION("""COMPUTED_VALUE"""),"-")</f>
        <v>-</v>
      </c>
      <c r="HH25" t="str">
        <f>IFERROR(__xludf.DUMMYFUNCTION("""COMPUTED_VALUE"""),"-")</f>
        <v>-</v>
      </c>
      <c r="HI25" t="str">
        <f>IFERROR(__xludf.DUMMYFUNCTION("""COMPUTED_VALUE"""),"-")</f>
        <v>-</v>
      </c>
      <c r="HJ25" t="str">
        <f>IFERROR(__xludf.DUMMYFUNCTION("""COMPUTED_VALUE"""),"-")</f>
        <v>-</v>
      </c>
      <c r="HK25" t="str">
        <f>IFERROR(__xludf.DUMMYFUNCTION("""COMPUTED_VALUE"""),"-")</f>
        <v>-</v>
      </c>
      <c r="HL25" t="str">
        <f>IFERROR(__xludf.DUMMYFUNCTION("""COMPUTED_VALUE"""),"-")</f>
        <v>-</v>
      </c>
      <c r="HM25" t="str">
        <f>IFERROR(__xludf.DUMMYFUNCTION("""COMPUTED_VALUE"""),"-")</f>
        <v>-</v>
      </c>
      <c r="HN25" t="str">
        <f>IFERROR(__xludf.DUMMYFUNCTION("""COMPUTED_VALUE"""),"-")</f>
        <v>-</v>
      </c>
      <c r="HO25" t="str">
        <f>IFERROR(__xludf.DUMMYFUNCTION("""COMPUTED_VALUE"""),"-")</f>
        <v>-</v>
      </c>
      <c r="HP25" t="str">
        <f>IFERROR(__xludf.DUMMYFUNCTION("""COMPUTED_VALUE"""),"-")</f>
        <v>-</v>
      </c>
      <c r="HQ25" t="str">
        <f>IFERROR(__xludf.DUMMYFUNCTION("""COMPUTED_VALUE"""),"-")</f>
        <v>-</v>
      </c>
      <c r="HR25" t="str">
        <f>IFERROR(__xludf.DUMMYFUNCTION("""COMPUTED_VALUE"""),"x")</f>
        <v>x</v>
      </c>
      <c r="HS25" t="str">
        <f>IFERROR(__xludf.DUMMYFUNCTION("""COMPUTED_VALUE"""),"OK")</f>
        <v>OK</v>
      </c>
      <c r="HT25" t="str">
        <f>IFERROR(__xludf.DUMMYFUNCTION("""COMPUTED_VALUE"""),"OK")</f>
        <v>OK</v>
      </c>
      <c r="HU25" t="str">
        <f>IFERROR(__xludf.DUMMYFUNCTION("""COMPUTED_VALUE"""),"OK")</f>
        <v>OK</v>
      </c>
      <c r="HV25" t="str">
        <f>IFERROR(__xludf.DUMMYFUNCTION("""COMPUTED_VALUE"""),"OK")</f>
        <v>OK</v>
      </c>
      <c r="HW25" t="str">
        <f>IFERROR(__xludf.DUMMYFUNCTION("""COMPUTED_VALUE"""),"OK")</f>
        <v>OK</v>
      </c>
      <c r="HX25" t="str">
        <f>IFERROR(__xludf.DUMMYFUNCTION("""COMPUTED_VALUE"""),"OK")</f>
        <v>OK</v>
      </c>
      <c r="HY25" t="str">
        <f>IFERROR(__xludf.DUMMYFUNCTION("""COMPUTED_VALUE"""),"OK")</f>
        <v>OK</v>
      </c>
      <c r="HZ25" t="str">
        <f>IFERROR(__xludf.DUMMYFUNCTION("""COMPUTED_VALUE"""),"OK")</f>
        <v>OK</v>
      </c>
      <c r="IA25" t="str">
        <f>IFERROR(__xludf.DUMMYFUNCTION("""COMPUTED_VALUE"""),"OK")</f>
        <v>OK</v>
      </c>
      <c r="IB25" t="str">
        <f>IFERROR(__xludf.DUMMYFUNCTION("""COMPUTED_VALUE"""),"OK")</f>
        <v>OK</v>
      </c>
      <c r="IC25" t="str">
        <f>IFERROR(__xludf.DUMMYFUNCTION("""COMPUTED_VALUE"""),"OK")</f>
        <v>OK</v>
      </c>
      <c r="ID25" t="str">
        <f>IFERROR(__xludf.DUMMYFUNCTION("""COMPUTED_VALUE"""),"OK")</f>
        <v>OK</v>
      </c>
      <c r="IE25" t="str">
        <f>IFERROR(__xludf.DUMMYFUNCTION("""COMPUTED_VALUE"""),"OK")</f>
        <v>OK</v>
      </c>
      <c r="IF25" t="str">
        <f>IFERROR(__xludf.DUMMYFUNCTION("""COMPUTED_VALUE"""),"OK")</f>
        <v>OK</v>
      </c>
      <c r="IG25" t="str">
        <f>IFERROR(__xludf.DUMMYFUNCTION("""COMPUTED_VALUE"""),"OK")</f>
        <v>OK</v>
      </c>
      <c r="IH25" t="str">
        <f>IFERROR(__xludf.DUMMYFUNCTION("""COMPUTED_VALUE"""),"OK")</f>
        <v>OK</v>
      </c>
      <c r="II25" t="str">
        <f>IFERROR(__xludf.DUMMYFUNCTION("""COMPUTED_VALUE"""),"OK")</f>
        <v>OK</v>
      </c>
      <c r="IJ25" t="str">
        <f>IFERROR(__xludf.DUMMYFUNCTION("""COMPUTED_VALUE"""),"OK")</f>
        <v>OK</v>
      </c>
      <c r="IK25" t="str">
        <f>IFERROR(__xludf.DUMMYFUNCTION("""COMPUTED_VALUE"""),"OK")</f>
        <v>OK</v>
      </c>
      <c r="IL25" t="str">
        <f>IFERROR(__xludf.DUMMYFUNCTION("""COMPUTED_VALUE"""),"OK")</f>
        <v>OK</v>
      </c>
      <c r="IM25" t="str">
        <f>IFERROR(__xludf.DUMMYFUNCTION("""COMPUTED_VALUE"""),"OK")</f>
        <v>OK</v>
      </c>
      <c r="IN25" t="str">
        <f>IFERROR(__xludf.DUMMYFUNCTION("""COMPUTED_VALUE"""),"OK")</f>
        <v>OK</v>
      </c>
      <c r="IO25" t="str">
        <f>IFERROR(__xludf.DUMMYFUNCTION("""COMPUTED_VALUE"""),"OK")</f>
        <v>OK</v>
      </c>
      <c r="IP25" t="str">
        <f>IFERROR(__xludf.DUMMYFUNCTION("""COMPUTED_VALUE"""),"OK")</f>
        <v>OK</v>
      </c>
      <c r="IQ25" t="str">
        <f>IFERROR(__xludf.DUMMYFUNCTION("""COMPUTED_VALUE"""),"OK")</f>
        <v>OK</v>
      </c>
      <c r="IR25" t="str">
        <f>IFERROR(__xludf.DUMMYFUNCTION("""COMPUTED_VALUE"""),"OK")</f>
        <v>OK</v>
      </c>
      <c r="IS25" t="str">
        <f>IFERROR(__xludf.DUMMYFUNCTION("""COMPUTED_VALUE"""),"OK")</f>
        <v>OK</v>
      </c>
      <c r="IT25" t="str">
        <f>IFERROR(__xludf.DUMMYFUNCTION("""COMPUTED_VALUE"""),"WA")</f>
        <v>WA</v>
      </c>
      <c r="IU25" t="str">
        <f>IFERROR(__xludf.DUMMYFUNCTION("""COMPUTED_VALUE"""),"WA")</f>
        <v>WA</v>
      </c>
      <c r="IV25" t="str">
        <f>IFERROR(__xludf.DUMMYFUNCTION("""COMPUTED_VALUE"""),"WA")</f>
        <v>WA</v>
      </c>
      <c r="IW25" t="str">
        <f>IFERROR(__xludf.DUMMYFUNCTION("""COMPUTED_VALUE"""),"WA")</f>
        <v>WA</v>
      </c>
      <c r="IX25" t="str">
        <f>IFERROR(__xludf.DUMMYFUNCTION("""COMPUTED_VALUE"""),"WA")</f>
        <v>WA</v>
      </c>
      <c r="IY25" t="str">
        <f>IFERROR(__xludf.DUMMYFUNCTION("""COMPUTED_VALUE"""),"WA")</f>
        <v>WA</v>
      </c>
      <c r="IZ25" t="str">
        <f>IFERROR(__xludf.DUMMYFUNCTION("""COMPUTED_VALUE"""),"WA")</f>
        <v>WA</v>
      </c>
      <c r="JA25" t="str">
        <f>IFERROR(__xludf.DUMMYFUNCTION("""COMPUTED_VALUE"""),"WA")</f>
        <v>WA</v>
      </c>
      <c r="JB25" t="str">
        <f>IFERROR(__xludf.DUMMYFUNCTION("""COMPUTED_VALUE"""),"WA")</f>
        <v>WA</v>
      </c>
      <c r="JC25" t="str">
        <f>IFERROR(__xludf.DUMMYFUNCTION("""COMPUTED_VALUE"""),"WA")</f>
        <v>WA</v>
      </c>
      <c r="JD25" t="str">
        <f>IFERROR(__xludf.DUMMYFUNCTION("""COMPUTED_VALUE"""),"WA")</f>
        <v>WA</v>
      </c>
      <c r="JE25" t="str">
        <f>IFERROR(__xludf.DUMMYFUNCTION("""COMPUTED_VALUE"""),"WA")</f>
        <v>WA</v>
      </c>
      <c r="JF25" t="str">
        <f>IFERROR(__xludf.DUMMYFUNCTION("""COMPUTED_VALUE"""),"WA")</f>
        <v>WA</v>
      </c>
      <c r="JG25" t="str">
        <f>IFERROR(__xludf.DUMMYFUNCTION("""COMPUTED_VALUE"""),"WA")</f>
        <v>WA</v>
      </c>
      <c r="JH25" t="str">
        <f>IFERROR(__xludf.DUMMYFUNCTION("""COMPUTED_VALUE"""),"WA")</f>
        <v>WA</v>
      </c>
      <c r="JI25" t="str">
        <f>IFERROR(__xludf.DUMMYFUNCTION("""COMPUTED_VALUE"""),"WA")</f>
        <v>WA</v>
      </c>
      <c r="JJ25" t="str">
        <f>IFERROR(__xludf.DUMMYFUNCTION("""COMPUTED_VALUE"""),"WA")</f>
        <v>WA</v>
      </c>
      <c r="JK25" t="str">
        <f>IFERROR(__xludf.DUMMYFUNCTION("""COMPUTED_VALUE"""),"WA")</f>
        <v>WA</v>
      </c>
      <c r="JL25" t="str">
        <f>IFERROR(__xludf.DUMMYFUNCTION("""COMPUTED_VALUE"""),"x")</f>
        <v>x</v>
      </c>
      <c r="JM25" t="str">
        <f>IFERROR(__xludf.DUMMYFUNCTION("""COMPUTED_VALUE"""),"x")</f>
        <v>x</v>
      </c>
      <c r="JN25">
        <f>IFERROR(__xludf.DUMMYFUNCTION("""COMPUTED_VALUE"""),0.0)</f>
        <v>0</v>
      </c>
      <c r="JO25">
        <f>IFERROR(__xludf.DUMMYFUNCTION("""COMPUTED_VALUE"""),0.0)</f>
        <v>0</v>
      </c>
      <c r="JP25">
        <f>IFERROR(__xludf.DUMMYFUNCTION("""COMPUTED_VALUE"""),0.0)</f>
        <v>0</v>
      </c>
      <c r="JQ25">
        <f>IFERROR(__xludf.DUMMYFUNCTION("""COMPUTED_VALUE"""),0.0)</f>
        <v>0</v>
      </c>
      <c r="JR25">
        <f>IFERROR(__xludf.DUMMYFUNCTION("""COMPUTED_VALUE"""),0.0)</f>
        <v>0</v>
      </c>
      <c r="JS25">
        <f>IFERROR(__xludf.DUMMYFUNCTION("""COMPUTED_VALUE"""),0.0)</f>
        <v>0</v>
      </c>
      <c r="JT25">
        <f>IFERROR(__xludf.DUMMYFUNCTION("""COMPUTED_VALUE"""),0.0)</f>
        <v>0</v>
      </c>
      <c r="JU25">
        <f>IFERROR(__xludf.DUMMYFUNCTION("""COMPUTED_VALUE"""),0.0)</f>
        <v>0</v>
      </c>
      <c r="JV25">
        <f>IFERROR(__xludf.DUMMYFUNCTION("""COMPUTED_VALUE"""),0.0)</f>
        <v>0</v>
      </c>
      <c r="JW25">
        <f>IFERROR(__xludf.DUMMYFUNCTION("""COMPUTED_VALUE"""),0.0)</f>
        <v>0</v>
      </c>
      <c r="JX25">
        <f>IFERROR(__xludf.DUMMYFUNCTION("""COMPUTED_VALUE"""),1.0)</f>
        <v>1</v>
      </c>
      <c r="JY25">
        <f>IFERROR(__xludf.DUMMYFUNCTION("""COMPUTED_VALUE"""),1.0)</f>
        <v>1</v>
      </c>
      <c r="JZ25">
        <f>IFERROR(__xludf.DUMMYFUNCTION("""COMPUTED_VALUE"""),1.0)</f>
        <v>1</v>
      </c>
      <c r="KA25">
        <f>IFERROR(__xludf.DUMMYFUNCTION("""COMPUTED_VALUE"""),1.0)</f>
        <v>1</v>
      </c>
      <c r="KB25">
        <f>IFERROR(__xludf.DUMMYFUNCTION("""COMPUTED_VALUE"""),1.0)</f>
        <v>1</v>
      </c>
      <c r="KC25">
        <f>IFERROR(__xludf.DUMMYFUNCTION("""COMPUTED_VALUE"""),0.0)</f>
        <v>0</v>
      </c>
      <c r="KD25">
        <f>IFERROR(__xludf.DUMMYFUNCTION("""COMPUTED_VALUE"""),0.0)</f>
        <v>0</v>
      </c>
      <c r="KE25">
        <f>IFERROR(__xludf.DUMMYFUNCTION("""COMPUTED_VALUE"""),0.0)</f>
        <v>0</v>
      </c>
      <c r="KF25">
        <f>IFERROR(__xludf.DUMMYFUNCTION("""COMPUTED_VALUE"""),0.0)</f>
        <v>0</v>
      </c>
      <c r="KG25">
        <f>IFERROR(__xludf.DUMMYFUNCTION("""COMPUTED_VALUE"""),0.0)</f>
        <v>0</v>
      </c>
      <c r="KH25" t="str">
        <f>IFERROR(__xludf.DUMMYFUNCTION("""COMPUTED_VALUE"""),"x")</f>
        <v>x</v>
      </c>
      <c r="KI25">
        <f>IFERROR(__xludf.DUMMYFUNCTION("""COMPUTED_VALUE"""),1.0)</f>
        <v>1</v>
      </c>
      <c r="KJ25">
        <f>IFERROR(__xludf.DUMMYFUNCTION("""COMPUTED_VALUE"""),1.0)</f>
        <v>1</v>
      </c>
      <c r="KK25">
        <f>IFERROR(__xludf.DUMMYFUNCTION("""COMPUTED_VALUE"""),1.0)</f>
        <v>1</v>
      </c>
      <c r="KL25">
        <f>IFERROR(__xludf.DUMMYFUNCTION("""COMPUTED_VALUE"""),1.0)</f>
        <v>1</v>
      </c>
      <c r="KM25">
        <f>IFERROR(__xludf.DUMMYFUNCTION("""COMPUTED_VALUE"""),1.0)</f>
        <v>1</v>
      </c>
      <c r="KN25">
        <f>IFERROR(__xludf.DUMMYFUNCTION("""COMPUTED_VALUE"""),1.0)</f>
        <v>1</v>
      </c>
      <c r="KO25">
        <f>IFERROR(__xludf.DUMMYFUNCTION("""COMPUTED_VALUE"""),1.0)</f>
        <v>1</v>
      </c>
      <c r="KP25">
        <f>IFERROR(__xludf.DUMMYFUNCTION("""COMPUTED_VALUE"""),1.0)</f>
        <v>1</v>
      </c>
      <c r="KQ25">
        <f>IFERROR(__xludf.DUMMYFUNCTION("""COMPUTED_VALUE"""),1.0)</f>
        <v>1</v>
      </c>
      <c r="KR25">
        <f>IFERROR(__xludf.DUMMYFUNCTION("""COMPUTED_VALUE"""),1.0)</f>
        <v>1</v>
      </c>
      <c r="KS25">
        <f>IFERROR(__xludf.DUMMYFUNCTION("""COMPUTED_VALUE"""),1.0)</f>
        <v>1</v>
      </c>
      <c r="KT25">
        <f>IFERROR(__xludf.DUMMYFUNCTION("""COMPUTED_VALUE"""),1.0)</f>
        <v>1</v>
      </c>
      <c r="KU25">
        <f>IFERROR(__xludf.DUMMYFUNCTION("""COMPUTED_VALUE"""),1.0)</f>
        <v>1</v>
      </c>
      <c r="KV25">
        <f>IFERROR(__xludf.DUMMYFUNCTION("""COMPUTED_VALUE"""),0.0)</f>
        <v>0</v>
      </c>
      <c r="KW25">
        <f>IFERROR(__xludf.DUMMYFUNCTION("""COMPUTED_VALUE"""),0.0)</f>
        <v>0</v>
      </c>
      <c r="KX25">
        <f>IFERROR(__xludf.DUMMYFUNCTION("""COMPUTED_VALUE"""),0.0)</f>
        <v>0</v>
      </c>
      <c r="KY25">
        <f>IFERROR(__xludf.DUMMYFUNCTION("""COMPUTED_VALUE"""),0.0)</f>
        <v>0</v>
      </c>
      <c r="KZ25">
        <f>IFERROR(__xludf.DUMMYFUNCTION("""COMPUTED_VALUE"""),0.0)</f>
        <v>0</v>
      </c>
      <c r="LA25">
        <f>IFERROR(__xludf.DUMMYFUNCTION("""COMPUTED_VALUE"""),0.0)</f>
        <v>0</v>
      </c>
      <c r="LB25">
        <f>IFERROR(__xludf.DUMMYFUNCTION("""COMPUTED_VALUE"""),0.0)</f>
        <v>0</v>
      </c>
      <c r="LC25">
        <f>IFERROR(__xludf.DUMMYFUNCTION("""COMPUTED_VALUE"""),0.0)</f>
        <v>0</v>
      </c>
      <c r="LD25">
        <f>IFERROR(__xludf.DUMMYFUNCTION("""COMPUTED_VALUE"""),0.0)</f>
        <v>0</v>
      </c>
      <c r="LE25">
        <f>IFERROR(__xludf.DUMMYFUNCTION("""COMPUTED_VALUE"""),0.0)</f>
        <v>0</v>
      </c>
      <c r="LF25">
        <f>IFERROR(__xludf.DUMMYFUNCTION("""COMPUTED_VALUE"""),0.0)</f>
        <v>0</v>
      </c>
      <c r="LG25">
        <f>IFERROR(__xludf.DUMMYFUNCTION("""COMPUTED_VALUE"""),0.0)</f>
        <v>0</v>
      </c>
      <c r="LH25">
        <f>IFERROR(__xludf.DUMMYFUNCTION("""COMPUTED_VALUE"""),0.0)</f>
        <v>0</v>
      </c>
      <c r="LI25">
        <f>IFERROR(__xludf.DUMMYFUNCTION("""COMPUTED_VALUE"""),0.0)</f>
        <v>0</v>
      </c>
      <c r="LJ25">
        <f>IFERROR(__xludf.DUMMYFUNCTION("""COMPUTED_VALUE"""),0.0)</f>
        <v>0</v>
      </c>
      <c r="LK25">
        <f>IFERROR(__xludf.DUMMYFUNCTION("""COMPUTED_VALUE"""),0.0)</f>
        <v>0</v>
      </c>
      <c r="LL25">
        <f>IFERROR(__xludf.DUMMYFUNCTION("""COMPUTED_VALUE"""),0.0)</f>
        <v>0</v>
      </c>
      <c r="LM25">
        <f>IFERROR(__xludf.DUMMYFUNCTION("""COMPUTED_VALUE"""),0.0)</f>
        <v>0</v>
      </c>
      <c r="LN25">
        <f>IFERROR(__xludf.DUMMYFUNCTION("""COMPUTED_VALUE"""),0.0)</f>
        <v>0</v>
      </c>
      <c r="LO25">
        <f>IFERROR(__xludf.DUMMYFUNCTION("""COMPUTED_VALUE"""),0.0)</f>
        <v>0</v>
      </c>
      <c r="LP25">
        <f>IFERROR(__xludf.DUMMYFUNCTION("""COMPUTED_VALUE"""),0.0)</f>
        <v>0</v>
      </c>
      <c r="LQ25">
        <f>IFERROR(__xludf.DUMMYFUNCTION("""COMPUTED_VALUE"""),0.0)</f>
        <v>0</v>
      </c>
      <c r="LR25">
        <f>IFERROR(__xludf.DUMMYFUNCTION("""COMPUTED_VALUE"""),0.0)</f>
        <v>0</v>
      </c>
      <c r="LS25">
        <f>IFERROR(__xludf.DUMMYFUNCTION("""COMPUTED_VALUE"""),0.0)</f>
        <v>0</v>
      </c>
      <c r="LT25">
        <f>IFERROR(__xludf.DUMMYFUNCTION("""COMPUTED_VALUE"""),0.0)</f>
        <v>0</v>
      </c>
      <c r="LU25">
        <f>IFERROR(__xludf.DUMMYFUNCTION("""COMPUTED_VALUE"""),0.0)</f>
        <v>0</v>
      </c>
      <c r="LV25">
        <f>IFERROR(__xludf.DUMMYFUNCTION("""COMPUTED_VALUE"""),0.0)</f>
        <v>0</v>
      </c>
      <c r="LW25">
        <f>IFERROR(__xludf.DUMMYFUNCTION("""COMPUTED_VALUE"""),0.0)</f>
        <v>0</v>
      </c>
      <c r="LX25">
        <f>IFERROR(__xludf.DUMMYFUNCTION("""COMPUTED_VALUE"""),0.0)</f>
        <v>0</v>
      </c>
      <c r="LY25">
        <f>IFERROR(__xludf.DUMMYFUNCTION("""COMPUTED_VALUE"""),0.0)</f>
        <v>0</v>
      </c>
      <c r="LZ25">
        <f>IFERROR(__xludf.DUMMYFUNCTION("""COMPUTED_VALUE"""),0.0)</f>
        <v>0</v>
      </c>
      <c r="MA25">
        <f>IFERROR(__xludf.DUMMYFUNCTION("""COMPUTED_VALUE"""),0.0)</f>
        <v>0</v>
      </c>
      <c r="MB25">
        <f>IFERROR(__xludf.DUMMYFUNCTION("""COMPUTED_VALUE"""),0.0)</f>
        <v>0</v>
      </c>
      <c r="MC25">
        <f>IFERROR(__xludf.DUMMYFUNCTION("""COMPUTED_VALUE"""),0.0)</f>
        <v>0</v>
      </c>
      <c r="MD25">
        <f>IFERROR(__xludf.DUMMYFUNCTION("""COMPUTED_VALUE"""),0.0)</f>
        <v>0</v>
      </c>
      <c r="ME25">
        <f>IFERROR(__xludf.DUMMYFUNCTION("""COMPUTED_VALUE"""),0.0)</f>
        <v>0</v>
      </c>
      <c r="MF25">
        <f>IFERROR(__xludf.DUMMYFUNCTION("""COMPUTED_VALUE"""),0.0)</f>
        <v>0</v>
      </c>
      <c r="MG25">
        <f>IFERROR(__xludf.DUMMYFUNCTION("""COMPUTED_VALUE"""),0.0)</f>
        <v>0</v>
      </c>
      <c r="MH25">
        <f>IFERROR(__xludf.DUMMYFUNCTION("""COMPUTED_VALUE"""),0.0)</f>
        <v>0</v>
      </c>
      <c r="MI25">
        <f>IFERROR(__xludf.DUMMYFUNCTION("""COMPUTED_VALUE"""),0.0)</f>
        <v>0</v>
      </c>
      <c r="MJ25">
        <f>IFERROR(__xludf.DUMMYFUNCTION("""COMPUTED_VALUE"""),0.0)</f>
        <v>0</v>
      </c>
      <c r="MK25">
        <f>IFERROR(__xludf.DUMMYFUNCTION("""COMPUTED_VALUE"""),0.0)</f>
        <v>0</v>
      </c>
      <c r="ML25">
        <f>IFERROR(__xludf.DUMMYFUNCTION("""COMPUTED_VALUE"""),0.0)</f>
        <v>0</v>
      </c>
      <c r="MM25">
        <f>IFERROR(__xludf.DUMMYFUNCTION("""COMPUTED_VALUE"""),0.0)</f>
        <v>0</v>
      </c>
      <c r="MN25">
        <f>IFERROR(__xludf.DUMMYFUNCTION("""COMPUTED_VALUE"""),0.0)</f>
        <v>0</v>
      </c>
      <c r="MO25">
        <f>IFERROR(__xludf.DUMMYFUNCTION("""COMPUTED_VALUE"""),0.0)</f>
        <v>0</v>
      </c>
      <c r="MP25">
        <f>IFERROR(__xludf.DUMMYFUNCTION("""COMPUTED_VALUE"""),0.0)</f>
        <v>0</v>
      </c>
      <c r="MQ25">
        <f>IFERROR(__xludf.DUMMYFUNCTION("""COMPUTED_VALUE"""),0.0)</f>
        <v>0</v>
      </c>
      <c r="MR25" t="str">
        <f>IFERROR(__xludf.DUMMYFUNCTION("""COMPUTED_VALUE"""),"x")</f>
        <v>x</v>
      </c>
      <c r="MS25">
        <f>IFERROR(__xludf.DUMMYFUNCTION("""COMPUTED_VALUE"""),0.0)</f>
        <v>0</v>
      </c>
      <c r="MT25">
        <f>IFERROR(__xludf.DUMMYFUNCTION("""COMPUTED_VALUE"""),1.0)</f>
        <v>1</v>
      </c>
      <c r="MU25">
        <f>IFERROR(__xludf.DUMMYFUNCTION("""COMPUTED_VALUE"""),1.0)</f>
        <v>1</v>
      </c>
      <c r="MV25">
        <f>IFERROR(__xludf.DUMMYFUNCTION("""COMPUTED_VALUE"""),1.0)</f>
        <v>1</v>
      </c>
      <c r="MW25">
        <f>IFERROR(__xludf.DUMMYFUNCTION("""COMPUTED_VALUE"""),1.0)</f>
        <v>1</v>
      </c>
      <c r="MX25">
        <f>IFERROR(__xludf.DUMMYFUNCTION("""COMPUTED_VALUE"""),1.0)</f>
        <v>1</v>
      </c>
      <c r="MY25">
        <f>IFERROR(__xludf.DUMMYFUNCTION("""COMPUTED_VALUE"""),1.0)</f>
        <v>1</v>
      </c>
      <c r="MZ25">
        <f>IFERROR(__xludf.DUMMYFUNCTION("""COMPUTED_VALUE"""),1.0)</f>
        <v>1</v>
      </c>
      <c r="NA25">
        <f>IFERROR(__xludf.DUMMYFUNCTION("""COMPUTED_VALUE"""),1.0)</f>
        <v>1</v>
      </c>
      <c r="NB25">
        <f>IFERROR(__xludf.DUMMYFUNCTION("""COMPUTED_VALUE"""),1.0)</f>
        <v>1</v>
      </c>
      <c r="NC25">
        <f>IFERROR(__xludf.DUMMYFUNCTION("""COMPUTED_VALUE"""),0.0)</f>
        <v>0</v>
      </c>
      <c r="ND25">
        <f>IFERROR(__xludf.DUMMYFUNCTION("""COMPUTED_VALUE"""),0.0)</f>
        <v>0</v>
      </c>
      <c r="NE25">
        <f>IFERROR(__xludf.DUMMYFUNCTION("""COMPUTED_VALUE"""),0.0)</f>
        <v>0</v>
      </c>
      <c r="NF25">
        <f>IFERROR(__xludf.DUMMYFUNCTION("""COMPUTED_VALUE"""),0.0)</f>
        <v>0</v>
      </c>
      <c r="NG25">
        <f>IFERROR(__xludf.DUMMYFUNCTION("""COMPUTED_VALUE"""),1.0)</f>
        <v>1</v>
      </c>
      <c r="NH25">
        <f>IFERROR(__xludf.DUMMYFUNCTION("""COMPUTED_VALUE"""),1.0)</f>
        <v>1</v>
      </c>
      <c r="NI25">
        <f>IFERROR(__xludf.DUMMYFUNCTION("""COMPUTED_VALUE"""),1.0)</f>
        <v>1</v>
      </c>
      <c r="NJ25">
        <f>IFERROR(__xludf.DUMMYFUNCTION("""COMPUTED_VALUE"""),1.0)</f>
        <v>1</v>
      </c>
      <c r="NK25">
        <f>IFERROR(__xludf.DUMMYFUNCTION("""COMPUTED_VALUE"""),1.0)</f>
        <v>1</v>
      </c>
      <c r="NL25">
        <f>IFERROR(__xludf.DUMMYFUNCTION("""COMPUTED_VALUE"""),1.0)</f>
        <v>1</v>
      </c>
      <c r="NM25">
        <f>IFERROR(__xludf.DUMMYFUNCTION("""COMPUTED_VALUE"""),1.0)</f>
        <v>1</v>
      </c>
      <c r="NN25">
        <f>IFERROR(__xludf.DUMMYFUNCTION("""COMPUTED_VALUE"""),1.0)</f>
        <v>1</v>
      </c>
      <c r="NO25">
        <f>IFERROR(__xludf.DUMMYFUNCTION("""COMPUTED_VALUE"""),1.0)</f>
        <v>1</v>
      </c>
      <c r="NP25">
        <f>IFERROR(__xludf.DUMMYFUNCTION("""COMPUTED_VALUE"""),1.0)</f>
        <v>1</v>
      </c>
      <c r="NQ25">
        <f>IFERROR(__xludf.DUMMYFUNCTION("""COMPUTED_VALUE"""),0.0)</f>
        <v>0</v>
      </c>
      <c r="NR25">
        <f>IFERROR(__xludf.DUMMYFUNCTION("""COMPUTED_VALUE"""),0.0)</f>
        <v>0</v>
      </c>
      <c r="NS25">
        <f>IFERROR(__xludf.DUMMYFUNCTION("""COMPUTED_VALUE"""),0.0)</f>
        <v>0</v>
      </c>
      <c r="NT25">
        <f>IFERROR(__xludf.DUMMYFUNCTION("""COMPUTED_VALUE"""),0.0)</f>
        <v>0</v>
      </c>
      <c r="NU25">
        <f>IFERROR(__xludf.DUMMYFUNCTION("""COMPUTED_VALUE"""),0.0)</f>
        <v>0</v>
      </c>
      <c r="NV25">
        <f>IFERROR(__xludf.DUMMYFUNCTION("""COMPUTED_VALUE"""),0.0)</f>
        <v>0</v>
      </c>
      <c r="NW25">
        <f>IFERROR(__xludf.DUMMYFUNCTION("""COMPUTED_VALUE"""),0.0)</f>
        <v>0</v>
      </c>
      <c r="NX25">
        <f>IFERROR(__xludf.DUMMYFUNCTION("""COMPUTED_VALUE"""),0.0)</f>
        <v>0</v>
      </c>
      <c r="NY25">
        <f>IFERROR(__xludf.DUMMYFUNCTION("""COMPUTED_VALUE"""),0.0)</f>
        <v>0</v>
      </c>
      <c r="NZ25">
        <f>IFERROR(__xludf.DUMMYFUNCTION("""COMPUTED_VALUE"""),0.0)</f>
        <v>0</v>
      </c>
      <c r="OA25">
        <f>IFERROR(__xludf.DUMMYFUNCTION("""COMPUTED_VALUE"""),0.0)</f>
        <v>0</v>
      </c>
      <c r="OB25">
        <f>IFERROR(__xludf.DUMMYFUNCTION("""COMPUTED_VALUE"""),0.0)</f>
        <v>0</v>
      </c>
      <c r="OC25">
        <f>IFERROR(__xludf.DUMMYFUNCTION("""COMPUTED_VALUE"""),0.0)</f>
        <v>0</v>
      </c>
      <c r="OD25">
        <f>IFERROR(__xludf.DUMMYFUNCTION("""COMPUTED_VALUE"""),0.0)</f>
        <v>0</v>
      </c>
      <c r="OE25">
        <f>IFERROR(__xludf.DUMMYFUNCTION("""COMPUTED_VALUE"""),0.0)</f>
        <v>0</v>
      </c>
      <c r="OF25">
        <f>IFERROR(__xludf.DUMMYFUNCTION("""COMPUTED_VALUE"""),0.0)</f>
        <v>0</v>
      </c>
      <c r="OG25">
        <f>IFERROR(__xludf.DUMMYFUNCTION("""COMPUTED_VALUE"""),0.0)</f>
        <v>0</v>
      </c>
      <c r="OH25">
        <f>IFERROR(__xludf.DUMMYFUNCTION("""COMPUTED_VALUE"""),0.0)</f>
        <v>0</v>
      </c>
      <c r="OI25">
        <f>IFERROR(__xludf.DUMMYFUNCTION("""COMPUTED_VALUE"""),0.0)</f>
        <v>0</v>
      </c>
      <c r="OJ25">
        <f>IFERROR(__xludf.DUMMYFUNCTION("""COMPUTED_VALUE"""),0.0)</f>
        <v>0</v>
      </c>
      <c r="OK25">
        <f>IFERROR(__xludf.DUMMYFUNCTION("""COMPUTED_VALUE"""),0.0)</f>
        <v>0</v>
      </c>
      <c r="OL25">
        <f>IFERROR(__xludf.DUMMYFUNCTION("""COMPUTED_VALUE"""),0.0)</f>
        <v>0</v>
      </c>
      <c r="OM25">
        <f>IFERROR(__xludf.DUMMYFUNCTION("""COMPUTED_VALUE"""),0.0)</f>
        <v>0</v>
      </c>
      <c r="ON25">
        <f>IFERROR(__xludf.DUMMYFUNCTION("""COMPUTED_VALUE"""),0.0)</f>
        <v>0</v>
      </c>
      <c r="OO25">
        <f>IFERROR(__xludf.DUMMYFUNCTION("""COMPUTED_VALUE"""),0.0)</f>
        <v>0</v>
      </c>
      <c r="OP25">
        <f>IFERROR(__xludf.DUMMYFUNCTION("""COMPUTED_VALUE"""),0.0)</f>
        <v>0</v>
      </c>
      <c r="OQ25">
        <f>IFERROR(__xludf.DUMMYFUNCTION("""COMPUTED_VALUE"""),0.0)</f>
        <v>0</v>
      </c>
      <c r="OR25">
        <f>IFERROR(__xludf.DUMMYFUNCTION("""COMPUTED_VALUE"""),0.0)</f>
        <v>0</v>
      </c>
      <c r="OS25">
        <f>IFERROR(__xludf.DUMMYFUNCTION("""COMPUTED_VALUE"""),0.0)</f>
        <v>0</v>
      </c>
      <c r="OT25">
        <f>IFERROR(__xludf.DUMMYFUNCTION("""COMPUTED_VALUE"""),0.0)</f>
        <v>0</v>
      </c>
      <c r="OU25">
        <f>IFERROR(__xludf.DUMMYFUNCTION("""COMPUTED_VALUE"""),1.0)</f>
        <v>1</v>
      </c>
      <c r="OV25">
        <f>IFERROR(__xludf.DUMMYFUNCTION("""COMPUTED_VALUE"""),0.0)</f>
        <v>0</v>
      </c>
      <c r="OW25">
        <f>IFERROR(__xludf.DUMMYFUNCTION("""COMPUTED_VALUE"""),0.0)</f>
        <v>0</v>
      </c>
      <c r="OX25">
        <f>IFERROR(__xludf.DUMMYFUNCTION("""COMPUTED_VALUE"""),0.0)</f>
        <v>0</v>
      </c>
      <c r="OY25" t="str">
        <f>IFERROR(__xludf.DUMMYFUNCTION("""COMPUTED_VALUE"""),"x")</f>
        <v>x</v>
      </c>
      <c r="OZ25">
        <f>IFERROR(__xludf.DUMMYFUNCTION("""COMPUTED_VALUE"""),13.0)</f>
        <v>13</v>
      </c>
      <c r="PA25">
        <f>IFERROR(__xludf.DUMMYFUNCTION("""COMPUTED_VALUE"""),2.0)</f>
        <v>2</v>
      </c>
      <c r="PB25">
        <f>IFERROR(__xludf.DUMMYFUNCTION("""COMPUTED_VALUE"""),0.0)</f>
        <v>0</v>
      </c>
      <c r="PC25">
        <f>IFERROR(__xludf.DUMMYFUNCTION("""COMPUTED_VALUE"""),0.0)</f>
        <v>0</v>
      </c>
      <c r="PD25" t="str">
        <f>IFERROR(__xludf.DUMMYFUNCTION("""COMPUTED_VALUE"""),"x")</f>
        <v>x</v>
      </c>
      <c r="PE25">
        <f>IFERROR(__xludf.DUMMYFUNCTION("""COMPUTED_VALUE"""),0.0)</f>
        <v>0</v>
      </c>
      <c r="PF25">
        <f>IFERROR(__xludf.DUMMYFUNCTION("""COMPUTED_VALUE"""),0.0)</f>
        <v>0</v>
      </c>
      <c r="PG25">
        <f>IFERROR(__xludf.DUMMYFUNCTION("""COMPUTED_VALUE"""),0.0)</f>
        <v>0</v>
      </c>
      <c r="PH25">
        <f>IFERROR(__xludf.DUMMYFUNCTION("""COMPUTED_VALUE"""),0.0)</f>
        <v>0</v>
      </c>
      <c r="PI25">
        <f>IFERROR(__xludf.DUMMYFUNCTION("""COMPUTED_VALUE"""),0.0)</f>
        <v>0</v>
      </c>
      <c r="PJ25">
        <f>IFERROR(__xludf.DUMMYFUNCTION("""COMPUTED_VALUE"""),0.0)</f>
        <v>0</v>
      </c>
      <c r="PK25">
        <f>IFERROR(__xludf.DUMMYFUNCTION("""COMPUTED_VALUE"""),0.0)</f>
        <v>0</v>
      </c>
      <c r="PL25">
        <f>IFERROR(__xludf.DUMMYFUNCTION("""COMPUTED_VALUE"""),0.0)</f>
        <v>0</v>
      </c>
      <c r="PM25">
        <f>IFERROR(__xludf.DUMMYFUNCTION("""COMPUTED_VALUE"""),0.0)</f>
        <v>0</v>
      </c>
      <c r="PN25">
        <f>IFERROR(__xludf.DUMMYFUNCTION("""COMPUTED_VALUE"""),0.0)</f>
        <v>0</v>
      </c>
      <c r="PO25">
        <f>IFERROR(__xludf.DUMMYFUNCTION("""COMPUTED_VALUE"""),0.0)</f>
        <v>0</v>
      </c>
      <c r="PP25">
        <f>IFERROR(__xludf.DUMMYFUNCTION("""COMPUTED_VALUE"""),0.0)</f>
        <v>0</v>
      </c>
      <c r="PQ25">
        <f>IFERROR(__xludf.DUMMYFUNCTION("""COMPUTED_VALUE"""),0.0)</f>
        <v>0</v>
      </c>
      <c r="PR25">
        <f>IFERROR(__xludf.DUMMYFUNCTION("""COMPUTED_VALUE"""),0.0)</f>
        <v>0</v>
      </c>
      <c r="PS25">
        <f>IFERROR(__xludf.DUMMYFUNCTION("""COMPUTED_VALUE"""),0.0)</f>
        <v>0</v>
      </c>
      <c r="PT25">
        <f>IFERROR(__xludf.DUMMYFUNCTION("""COMPUTED_VALUE"""),0.0)</f>
        <v>0</v>
      </c>
      <c r="PU25">
        <f>IFERROR(__xludf.DUMMYFUNCTION("""COMPUTED_VALUE"""),0.0)</f>
        <v>0</v>
      </c>
      <c r="PV25">
        <f>IFERROR(__xludf.DUMMYFUNCTION("""COMPUTED_VALUE"""),0.0)</f>
        <v>0</v>
      </c>
      <c r="PW25">
        <f>IFERROR(__xludf.DUMMYFUNCTION("""COMPUTED_VALUE"""),0.0)</f>
        <v>0</v>
      </c>
      <c r="PX25">
        <f>IFERROR(__xludf.DUMMYFUNCTION("""COMPUTED_VALUE"""),0.0)</f>
        <v>0</v>
      </c>
      <c r="PY25">
        <f>IFERROR(__xludf.DUMMYFUNCTION("""COMPUTED_VALUE"""),0.0)</f>
        <v>0</v>
      </c>
      <c r="PZ25">
        <f>IFERROR(__xludf.DUMMYFUNCTION("""COMPUTED_VALUE"""),0.0)</f>
        <v>0</v>
      </c>
      <c r="QA25">
        <f>IFERROR(__xludf.DUMMYFUNCTION("""COMPUTED_VALUE"""),0.0)</f>
        <v>0</v>
      </c>
      <c r="QB25">
        <f>IFERROR(__xludf.DUMMYFUNCTION("""COMPUTED_VALUE"""),0.0)</f>
        <v>0</v>
      </c>
      <c r="QC25">
        <f>IFERROR(__xludf.DUMMYFUNCTION("""COMPUTED_VALUE"""),0.0)</f>
        <v>0</v>
      </c>
      <c r="QD25">
        <f>IFERROR(__xludf.DUMMYFUNCTION("""COMPUTED_VALUE"""),0.0)</f>
        <v>0</v>
      </c>
      <c r="QE25">
        <f>IFERROR(__xludf.DUMMYFUNCTION("""COMPUTED_VALUE"""),0.0)</f>
        <v>0</v>
      </c>
      <c r="QF25">
        <f>IFERROR(__xludf.DUMMYFUNCTION("""COMPUTED_VALUE"""),0.0)</f>
        <v>0</v>
      </c>
      <c r="QG25">
        <f>IFERROR(__xludf.DUMMYFUNCTION("""COMPUTED_VALUE"""),0.0)</f>
        <v>0</v>
      </c>
      <c r="QH25">
        <f>IFERROR(__xludf.DUMMYFUNCTION("""COMPUTED_VALUE"""),0.0)</f>
        <v>0</v>
      </c>
      <c r="QI25">
        <f>IFERROR(__xludf.DUMMYFUNCTION("""COMPUTED_VALUE"""),0.0)</f>
        <v>0</v>
      </c>
      <c r="QJ25">
        <f>IFERROR(__xludf.DUMMYFUNCTION("""COMPUTED_VALUE"""),0.0)</f>
        <v>0</v>
      </c>
      <c r="QK25">
        <f>IFERROR(__xludf.DUMMYFUNCTION("""COMPUTED_VALUE"""),0.0)</f>
        <v>0</v>
      </c>
      <c r="QL25">
        <f>IFERROR(__xludf.DUMMYFUNCTION("""COMPUTED_VALUE"""),0.0)</f>
        <v>0</v>
      </c>
      <c r="QM25">
        <f>IFERROR(__xludf.DUMMYFUNCTION("""COMPUTED_VALUE"""),0.0)</f>
        <v>0</v>
      </c>
      <c r="QN25">
        <f>IFERROR(__xludf.DUMMYFUNCTION("""COMPUTED_VALUE"""),0.0)</f>
        <v>0</v>
      </c>
      <c r="QO25">
        <f>IFERROR(__xludf.DUMMYFUNCTION("""COMPUTED_VALUE"""),0.0)</f>
        <v>0</v>
      </c>
      <c r="QP25">
        <f>IFERROR(__xludf.DUMMYFUNCTION("""COMPUTED_VALUE"""),0.0)</f>
        <v>0</v>
      </c>
      <c r="QQ25">
        <f>IFERROR(__xludf.DUMMYFUNCTION("""COMPUTED_VALUE"""),0.0)</f>
        <v>0</v>
      </c>
      <c r="QR25">
        <f>IFERROR(__xludf.DUMMYFUNCTION("""COMPUTED_VALUE"""),0.0)</f>
        <v>0</v>
      </c>
      <c r="QS25">
        <f>IFERROR(__xludf.DUMMYFUNCTION("""COMPUTED_VALUE"""),0.0)</f>
        <v>0</v>
      </c>
      <c r="QT25">
        <f>IFERROR(__xludf.DUMMYFUNCTION("""COMPUTED_VALUE"""),0.0)</f>
        <v>0</v>
      </c>
      <c r="QU25">
        <f>IFERROR(__xludf.DUMMYFUNCTION("""COMPUTED_VALUE"""),0.0)</f>
        <v>0</v>
      </c>
      <c r="QV25">
        <f>IFERROR(__xludf.DUMMYFUNCTION("""COMPUTED_VALUE"""),0.0)</f>
        <v>0</v>
      </c>
      <c r="QW25">
        <f>IFERROR(__xludf.DUMMYFUNCTION("""COMPUTED_VALUE"""),0.0)</f>
        <v>0</v>
      </c>
      <c r="QX25">
        <f>IFERROR(__xludf.DUMMYFUNCTION("""COMPUTED_VALUE"""),0.0)</f>
        <v>0</v>
      </c>
      <c r="QY25">
        <f>IFERROR(__xludf.DUMMYFUNCTION("""COMPUTED_VALUE"""),0.0)</f>
        <v>0</v>
      </c>
      <c r="QZ25">
        <f>IFERROR(__xludf.DUMMYFUNCTION("""COMPUTED_VALUE"""),0.0)</f>
        <v>0</v>
      </c>
      <c r="RA25">
        <f>IFERROR(__xludf.DUMMYFUNCTION("""COMPUTED_VALUE"""),0.0)</f>
        <v>0</v>
      </c>
      <c r="RB25">
        <f>IFERROR(__xludf.DUMMYFUNCTION("""COMPUTED_VALUE"""),0.0)</f>
        <v>0</v>
      </c>
      <c r="RC25">
        <f>IFERROR(__xludf.DUMMYFUNCTION("""COMPUTED_VALUE"""),0.0)</f>
        <v>0</v>
      </c>
      <c r="RD25">
        <f>IFERROR(__xludf.DUMMYFUNCTION("""COMPUTED_VALUE"""),0.0)</f>
        <v>0</v>
      </c>
      <c r="RE25">
        <f>IFERROR(__xludf.DUMMYFUNCTION("""COMPUTED_VALUE"""),0.0)</f>
        <v>0</v>
      </c>
      <c r="RF25">
        <f>IFERROR(__xludf.DUMMYFUNCTION("""COMPUTED_VALUE"""),0.0)</f>
        <v>0</v>
      </c>
      <c r="RG25">
        <f>IFERROR(__xludf.DUMMYFUNCTION("""COMPUTED_VALUE"""),0.0)</f>
        <v>0</v>
      </c>
      <c r="RH25">
        <f>IFERROR(__xludf.DUMMYFUNCTION("""COMPUTED_VALUE"""),0.0)</f>
        <v>0</v>
      </c>
      <c r="RI25">
        <f>IFERROR(__xludf.DUMMYFUNCTION("""COMPUTED_VALUE"""),0.0)</f>
        <v>0</v>
      </c>
      <c r="RJ25" t="str">
        <f>IFERROR(__xludf.DUMMYFUNCTION("""COMPUTED_VALUE"""),"x")</f>
        <v>x</v>
      </c>
      <c r="RK25">
        <f>IFERROR(__xludf.DUMMYFUNCTION("""COMPUTED_VALUE"""),1.0)</f>
        <v>1</v>
      </c>
      <c r="RL25">
        <f>IFERROR(__xludf.DUMMYFUNCTION("""COMPUTED_VALUE"""),1.0)</f>
        <v>1</v>
      </c>
      <c r="RM25">
        <f>IFERROR(__xludf.DUMMYFUNCTION("""COMPUTED_VALUE"""),1.0)</f>
        <v>1</v>
      </c>
      <c r="RN25">
        <f>IFERROR(__xludf.DUMMYFUNCTION("""COMPUTED_VALUE"""),1.0)</f>
        <v>1</v>
      </c>
      <c r="RO25">
        <f>IFERROR(__xludf.DUMMYFUNCTION("""COMPUTED_VALUE"""),1.0)</f>
        <v>1</v>
      </c>
      <c r="RP25">
        <f>IFERROR(__xludf.DUMMYFUNCTION("""COMPUTED_VALUE"""),1.0)</f>
        <v>1</v>
      </c>
      <c r="RQ25">
        <f>IFERROR(__xludf.DUMMYFUNCTION("""COMPUTED_VALUE"""),1.0)</f>
        <v>1</v>
      </c>
      <c r="RR25">
        <f>IFERROR(__xludf.DUMMYFUNCTION("""COMPUTED_VALUE"""),1.0)</f>
        <v>1</v>
      </c>
      <c r="RS25">
        <f>IFERROR(__xludf.DUMMYFUNCTION("""COMPUTED_VALUE"""),1.0)</f>
        <v>1</v>
      </c>
      <c r="RT25">
        <f>IFERROR(__xludf.DUMMYFUNCTION("""COMPUTED_VALUE"""),1.0)</f>
        <v>1</v>
      </c>
      <c r="RU25">
        <f>IFERROR(__xludf.DUMMYFUNCTION("""COMPUTED_VALUE"""),1.0)</f>
        <v>1</v>
      </c>
      <c r="RV25">
        <f>IFERROR(__xludf.DUMMYFUNCTION("""COMPUTED_VALUE"""),1.0)</f>
        <v>1</v>
      </c>
      <c r="RW25">
        <f>IFERROR(__xludf.DUMMYFUNCTION("""COMPUTED_VALUE"""),1.0)</f>
        <v>1</v>
      </c>
      <c r="RX25">
        <f>IFERROR(__xludf.DUMMYFUNCTION("""COMPUTED_VALUE"""),1.0)</f>
        <v>1</v>
      </c>
      <c r="RY25">
        <f>IFERROR(__xludf.DUMMYFUNCTION("""COMPUTED_VALUE"""),1.0)</f>
        <v>1</v>
      </c>
      <c r="RZ25">
        <f>IFERROR(__xludf.DUMMYFUNCTION("""COMPUTED_VALUE"""),1.0)</f>
        <v>1</v>
      </c>
      <c r="SA25">
        <f>IFERROR(__xludf.DUMMYFUNCTION("""COMPUTED_VALUE"""),1.0)</f>
        <v>1</v>
      </c>
      <c r="SB25">
        <f>IFERROR(__xludf.DUMMYFUNCTION("""COMPUTED_VALUE"""),1.0)</f>
        <v>1</v>
      </c>
      <c r="SC25">
        <f>IFERROR(__xludf.DUMMYFUNCTION("""COMPUTED_VALUE"""),1.0)</f>
        <v>1</v>
      </c>
      <c r="SD25">
        <f>IFERROR(__xludf.DUMMYFUNCTION("""COMPUTED_VALUE"""),1.0)</f>
        <v>1</v>
      </c>
      <c r="SE25">
        <f>IFERROR(__xludf.DUMMYFUNCTION("""COMPUTED_VALUE"""),1.0)</f>
        <v>1</v>
      </c>
      <c r="SF25">
        <f>IFERROR(__xludf.DUMMYFUNCTION("""COMPUTED_VALUE"""),1.0)</f>
        <v>1</v>
      </c>
      <c r="SG25">
        <f>IFERROR(__xludf.DUMMYFUNCTION("""COMPUTED_VALUE"""),1.0)</f>
        <v>1</v>
      </c>
      <c r="SH25">
        <f>IFERROR(__xludf.DUMMYFUNCTION("""COMPUTED_VALUE"""),1.0)</f>
        <v>1</v>
      </c>
      <c r="SI25">
        <f>IFERROR(__xludf.DUMMYFUNCTION("""COMPUTED_VALUE"""),1.0)</f>
        <v>1</v>
      </c>
      <c r="SJ25">
        <f>IFERROR(__xludf.DUMMYFUNCTION("""COMPUTED_VALUE"""),1.0)</f>
        <v>1</v>
      </c>
      <c r="SK25">
        <f>IFERROR(__xludf.DUMMYFUNCTION("""COMPUTED_VALUE"""),1.0)</f>
        <v>1</v>
      </c>
      <c r="SL25">
        <f>IFERROR(__xludf.DUMMYFUNCTION("""COMPUTED_VALUE"""),0.0)</f>
        <v>0</v>
      </c>
      <c r="SM25">
        <f>IFERROR(__xludf.DUMMYFUNCTION("""COMPUTED_VALUE"""),0.0)</f>
        <v>0</v>
      </c>
      <c r="SN25">
        <f>IFERROR(__xludf.DUMMYFUNCTION("""COMPUTED_VALUE"""),0.0)</f>
        <v>0</v>
      </c>
      <c r="SO25">
        <f>IFERROR(__xludf.DUMMYFUNCTION("""COMPUTED_VALUE"""),0.0)</f>
        <v>0</v>
      </c>
      <c r="SP25">
        <f>IFERROR(__xludf.DUMMYFUNCTION("""COMPUTED_VALUE"""),0.0)</f>
        <v>0</v>
      </c>
      <c r="SQ25">
        <f>IFERROR(__xludf.DUMMYFUNCTION("""COMPUTED_VALUE"""),0.0)</f>
        <v>0</v>
      </c>
      <c r="SR25">
        <f>IFERROR(__xludf.DUMMYFUNCTION("""COMPUTED_VALUE"""),0.0)</f>
        <v>0</v>
      </c>
      <c r="SS25">
        <f>IFERROR(__xludf.DUMMYFUNCTION("""COMPUTED_VALUE"""),0.0)</f>
        <v>0</v>
      </c>
      <c r="ST25">
        <f>IFERROR(__xludf.DUMMYFUNCTION("""COMPUTED_VALUE"""),0.0)</f>
        <v>0</v>
      </c>
      <c r="SU25">
        <f>IFERROR(__xludf.DUMMYFUNCTION("""COMPUTED_VALUE"""),0.0)</f>
        <v>0</v>
      </c>
      <c r="SV25">
        <f>IFERROR(__xludf.DUMMYFUNCTION("""COMPUTED_VALUE"""),0.0)</f>
        <v>0</v>
      </c>
      <c r="SW25">
        <f>IFERROR(__xludf.DUMMYFUNCTION("""COMPUTED_VALUE"""),0.0)</f>
        <v>0</v>
      </c>
      <c r="SX25">
        <f>IFERROR(__xludf.DUMMYFUNCTION("""COMPUTED_VALUE"""),0.0)</f>
        <v>0</v>
      </c>
      <c r="SY25">
        <f>IFERROR(__xludf.DUMMYFUNCTION("""COMPUTED_VALUE"""),0.0)</f>
        <v>0</v>
      </c>
      <c r="SZ25">
        <f>IFERROR(__xludf.DUMMYFUNCTION("""COMPUTED_VALUE"""),0.0)</f>
        <v>0</v>
      </c>
      <c r="TA25">
        <f>IFERROR(__xludf.DUMMYFUNCTION("""COMPUTED_VALUE"""),0.0)</f>
        <v>0</v>
      </c>
      <c r="TB25">
        <f>IFERROR(__xludf.DUMMYFUNCTION("""COMPUTED_VALUE"""),0.0)</f>
        <v>0</v>
      </c>
      <c r="TC25">
        <f>IFERROR(__xludf.DUMMYFUNCTION("""COMPUTED_VALUE"""),0.0)</f>
        <v>0</v>
      </c>
    </row>
    <row r="26">
      <c r="A26">
        <f>IFERROR(__xludf.DUMMYFUNCTION("""COMPUTED_VALUE"""),25.0)</f>
        <v>25</v>
      </c>
      <c r="B26" t="str">
        <f>IFERROR(__xludf.DUMMYFUNCTION("""COMPUTED_VALUE"""),"kreksi")</f>
        <v>kreksi</v>
      </c>
      <c r="C26" t="str">
        <f>IFERROR(__xludf.DUMMYFUNCTION("""COMPUTED_VALUE"""),"Katarina")</f>
        <v>Katarina</v>
      </c>
      <c r="D26" t="str">
        <f>IFERROR(__xludf.DUMMYFUNCTION("""COMPUTED_VALUE"""),"Krivokuca")</f>
        <v>Krivokuca</v>
      </c>
      <c r="E26">
        <f>IFERROR(__xludf.DUMMYFUNCTION("""COMPUTED_VALUE"""),98.0)</f>
        <v>98</v>
      </c>
      <c r="F26" t="str">
        <f>IFERROR(__xludf.DUMMYFUNCTION("""COMPUTED_VALUE"""),"ODOBREN")</f>
        <v>ODOBREN</v>
      </c>
      <c r="G26" t="str">
        <f>IFERROR(__xludf.DUMMYFUNCTION("""COMPUTED_VALUE"""),"Stari grad")</f>
        <v>Stari grad</v>
      </c>
      <c r="H26" t="str">
        <f>IFERROR(__xludf.DUMMYFUNCTION("""COMPUTED_VALUE"""),"Matematička gimnazija")</f>
        <v>Matematička gimnazija</v>
      </c>
      <c r="I26" t="str">
        <f>IFERROR(__xludf.DUMMYFUNCTION("""COMPUTED_VALUE"""),"IV")</f>
        <v>IV</v>
      </c>
      <c r="J26" t="str">
        <f>IFERROR(__xludf.DUMMYFUNCTION("""COMPUTED_VALUE"""),"A")</f>
        <v>A</v>
      </c>
      <c r="L26" t="str">
        <f>IFERROR(__xludf.DUMMYFUNCTION("""COMPUTED_VALUE"""),"x")</f>
        <v>x</v>
      </c>
      <c r="M26">
        <f>IFERROR(__xludf.DUMMYFUNCTION("""COMPUTED_VALUE"""),60.0)</f>
        <v>60</v>
      </c>
      <c r="N26">
        <f>IFERROR(__xludf.DUMMYFUNCTION("""COMPUTED_VALUE"""),13.0)</f>
        <v>13</v>
      </c>
      <c r="O26">
        <f>IFERROR(__xludf.DUMMYFUNCTION("""COMPUTED_VALUE"""),0.0)</f>
        <v>0</v>
      </c>
      <c r="P26" t="str">
        <f>IFERROR(__xludf.DUMMYFUNCTION("""COMPUTED_VALUE"""),"x")</f>
        <v>x</v>
      </c>
      <c r="Q26">
        <f>IFERROR(__xludf.DUMMYFUNCTION("""COMPUTED_VALUE"""),25.0)</f>
        <v>25</v>
      </c>
      <c r="R26">
        <f>IFERROR(__xludf.DUMMYFUNCTION("""COMPUTED_VALUE"""),0.0)</f>
        <v>0</v>
      </c>
      <c r="S26" t="str">
        <f>IFERROR(__xludf.DUMMYFUNCTION("""COMPUTED_VALUE"""),"-")</f>
        <v>-</v>
      </c>
      <c r="T26" t="str">
        <f>IFERROR(__xludf.DUMMYFUNCTION("""COMPUTED_VALUE"""),"x")</f>
        <v>x</v>
      </c>
      <c r="U26" t="str">
        <f>IFERROR(__xludf.DUMMYFUNCTION("""COMPUTED_VALUE"""),"x")</f>
        <v>x</v>
      </c>
      <c r="V26" t="str">
        <f>IFERROR(__xludf.DUMMYFUNCTION("""COMPUTED_VALUE"""),"OK")</f>
        <v>OK</v>
      </c>
      <c r="W26" t="str">
        <f>IFERROR(__xludf.DUMMYFUNCTION("""COMPUTED_VALUE"""),"OK")</f>
        <v>OK</v>
      </c>
      <c r="X26" t="str">
        <f>IFERROR(__xludf.DUMMYFUNCTION("""COMPUTED_VALUE"""),"OK")</f>
        <v>OK</v>
      </c>
      <c r="Y26" t="str">
        <f>IFERROR(__xludf.DUMMYFUNCTION("""COMPUTED_VALUE"""),"OK")</f>
        <v>OK</v>
      </c>
      <c r="Z26" t="str">
        <f>IFERROR(__xludf.DUMMYFUNCTION("""COMPUTED_VALUE"""),"OK")</f>
        <v>OK</v>
      </c>
      <c r="AA26" t="str">
        <f>IFERROR(__xludf.DUMMYFUNCTION("""COMPUTED_VALUE"""),"OK")</f>
        <v>OK</v>
      </c>
      <c r="AB26" t="str">
        <f>IFERROR(__xludf.DUMMYFUNCTION("""COMPUTED_VALUE"""),"OK")</f>
        <v>OK</v>
      </c>
      <c r="AC26" t="str">
        <f>IFERROR(__xludf.DUMMYFUNCTION("""COMPUTED_VALUE"""),"OK")</f>
        <v>OK</v>
      </c>
      <c r="AD26" t="str">
        <f>IFERROR(__xludf.DUMMYFUNCTION("""COMPUTED_VALUE"""),"OK")</f>
        <v>OK</v>
      </c>
      <c r="AE26" t="str">
        <f>IFERROR(__xludf.DUMMYFUNCTION("""COMPUTED_VALUE"""),"OK")</f>
        <v>OK</v>
      </c>
      <c r="AF26" t="str">
        <f>IFERROR(__xludf.DUMMYFUNCTION("""COMPUTED_VALUE"""),"TLE")</f>
        <v>TLE</v>
      </c>
      <c r="AG26" t="str">
        <f>IFERROR(__xludf.DUMMYFUNCTION("""COMPUTED_VALUE"""),"TLE")</f>
        <v>TLE</v>
      </c>
      <c r="AH26" t="str">
        <f>IFERROR(__xludf.DUMMYFUNCTION("""COMPUTED_VALUE"""),"TLE")</f>
        <v>TLE</v>
      </c>
      <c r="AI26" t="str">
        <f>IFERROR(__xludf.DUMMYFUNCTION("""COMPUTED_VALUE"""),"TLE")</f>
        <v>TLE</v>
      </c>
      <c r="AJ26" t="str">
        <f>IFERROR(__xludf.DUMMYFUNCTION("""COMPUTED_VALUE"""),"TLE")</f>
        <v>TLE</v>
      </c>
      <c r="AK26" t="str">
        <f>IFERROR(__xludf.DUMMYFUNCTION("""COMPUTED_VALUE"""),"TLE")</f>
        <v>TLE</v>
      </c>
      <c r="AL26" t="str">
        <f>IFERROR(__xludf.DUMMYFUNCTION("""COMPUTED_VALUE"""),"TLE")</f>
        <v>TLE</v>
      </c>
      <c r="AM26" t="str">
        <f>IFERROR(__xludf.DUMMYFUNCTION("""COMPUTED_VALUE"""),"TLE")</f>
        <v>TLE</v>
      </c>
      <c r="AN26" t="str">
        <f>IFERROR(__xludf.DUMMYFUNCTION("""COMPUTED_VALUE"""),"TLE")</f>
        <v>TLE</v>
      </c>
      <c r="AO26" t="str">
        <f>IFERROR(__xludf.DUMMYFUNCTION("""COMPUTED_VALUE"""),"TLE")</f>
        <v>TLE</v>
      </c>
      <c r="AP26" t="str">
        <f>IFERROR(__xludf.DUMMYFUNCTION("""COMPUTED_VALUE"""),"x")</f>
        <v>x</v>
      </c>
      <c r="AQ26" t="str">
        <f>IFERROR(__xludf.DUMMYFUNCTION("""COMPUTED_VALUE"""),"OK")</f>
        <v>OK</v>
      </c>
      <c r="AR26" t="str">
        <f>IFERROR(__xludf.DUMMYFUNCTION("""COMPUTED_VALUE"""),"OK")</f>
        <v>OK</v>
      </c>
      <c r="AS26" t="str">
        <f>IFERROR(__xludf.DUMMYFUNCTION("""COMPUTED_VALUE"""),"OK")</f>
        <v>OK</v>
      </c>
      <c r="AT26" t="str">
        <f>IFERROR(__xludf.DUMMYFUNCTION("""COMPUTED_VALUE"""),"OK")</f>
        <v>OK</v>
      </c>
      <c r="AU26" t="str">
        <f>IFERROR(__xludf.DUMMYFUNCTION("""COMPUTED_VALUE"""),"OK")</f>
        <v>OK</v>
      </c>
      <c r="AV26" t="str">
        <f>IFERROR(__xludf.DUMMYFUNCTION("""COMPUTED_VALUE"""),"OK")</f>
        <v>OK</v>
      </c>
      <c r="AW26" t="str">
        <f>IFERROR(__xludf.DUMMYFUNCTION("""COMPUTED_VALUE"""),"OK")</f>
        <v>OK</v>
      </c>
      <c r="AX26" t="str">
        <f>IFERROR(__xludf.DUMMYFUNCTION("""COMPUTED_VALUE"""),"OK")</f>
        <v>OK</v>
      </c>
      <c r="AY26" t="str">
        <f>IFERROR(__xludf.DUMMYFUNCTION("""COMPUTED_VALUE"""),"OK")</f>
        <v>OK</v>
      </c>
      <c r="AZ26" t="str">
        <f>IFERROR(__xludf.DUMMYFUNCTION("""COMPUTED_VALUE"""),"OK")</f>
        <v>OK</v>
      </c>
      <c r="BA26" t="str">
        <f>IFERROR(__xludf.DUMMYFUNCTION("""COMPUTED_VALUE"""),"WA")</f>
        <v>WA</v>
      </c>
      <c r="BB26" t="str">
        <f>IFERROR(__xludf.DUMMYFUNCTION("""COMPUTED_VALUE"""),"OK")</f>
        <v>OK</v>
      </c>
      <c r="BC26" t="str">
        <f>IFERROR(__xludf.DUMMYFUNCTION("""COMPUTED_VALUE"""),"OK")</f>
        <v>OK</v>
      </c>
      <c r="BD26" t="str">
        <f>IFERROR(__xludf.DUMMYFUNCTION("""COMPUTED_VALUE"""),"WA")</f>
        <v>WA</v>
      </c>
      <c r="BE26" t="str">
        <f>IFERROR(__xludf.DUMMYFUNCTION("""COMPUTED_VALUE"""),"WA")</f>
        <v>WA</v>
      </c>
      <c r="BF26" t="str">
        <f>IFERROR(__xludf.DUMMYFUNCTION("""COMPUTED_VALUE"""),"WA")</f>
        <v>WA</v>
      </c>
      <c r="BG26" t="str">
        <f>IFERROR(__xludf.DUMMYFUNCTION("""COMPUTED_VALUE"""),"WA")</f>
        <v>WA</v>
      </c>
      <c r="BH26" t="str">
        <f>IFERROR(__xludf.DUMMYFUNCTION("""COMPUTED_VALUE"""),"WA")</f>
        <v>WA</v>
      </c>
      <c r="BI26" t="str">
        <f>IFERROR(__xludf.DUMMYFUNCTION("""COMPUTED_VALUE"""),"WA")</f>
        <v>WA</v>
      </c>
      <c r="BJ26" t="str">
        <f>IFERROR(__xludf.DUMMYFUNCTION("""COMPUTED_VALUE"""),"WA")</f>
        <v>WA</v>
      </c>
      <c r="BK26" t="str">
        <f>IFERROR(__xludf.DUMMYFUNCTION("""COMPUTED_VALUE"""),"WA")</f>
        <v>WA</v>
      </c>
      <c r="BL26" t="str">
        <f>IFERROR(__xludf.DUMMYFUNCTION("""COMPUTED_VALUE"""),"WA")</f>
        <v>WA</v>
      </c>
      <c r="BM26" t="str">
        <f>IFERROR(__xludf.DUMMYFUNCTION("""COMPUTED_VALUE"""),"WA")</f>
        <v>WA</v>
      </c>
      <c r="BN26" t="str">
        <f>IFERROR(__xludf.DUMMYFUNCTION("""COMPUTED_VALUE"""),"WA")</f>
        <v>WA</v>
      </c>
      <c r="BO26" t="str">
        <f>IFERROR(__xludf.DUMMYFUNCTION("""COMPUTED_VALUE"""),"WA")</f>
        <v>WA</v>
      </c>
      <c r="BP26" t="str">
        <f>IFERROR(__xludf.DUMMYFUNCTION("""COMPUTED_VALUE"""),"WA")</f>
        <v>WA</v>
      </c>
      <c r="BQ26" t="str">
        <f>IFERROR(__xludf.DUMMYFUNCTION("""COMPUTED_VALUE"""),"WA")</f>
        <v>WA</v>
      </c>
      <c r="BR26" t="str">
        <f>IFERROR(__xludf.DUMMYFUNCTION("""COMPUTED_VALUE"""),"WA")</f>
        <v>WA</v>
      </c>
      <c r="BS26" t="str">
        <f>IFERROR(__xludf.DUMMYFUNCTION("""COMPUTED_VALUE"""),"WA")</f>
        <v>WA</v>
      </c>
      <c r="BT26" t="str">
        <f>IFERROR(__xludf.DUMMYFUNCTION("""COMPUTED_VALUE"""),"WA")</f>
        <v>WA</v>
      </c>
      <c r="BU26" t="str">
        <f>IFERROR(__xludf.DUMMYFUNCTION("""COMPUTED_VALUE"""),"WA")</f>
        <v>WA</v>
      </c>
      <c r="BV26" t="str">
        <f>IFERROR(__xludf.DUMMYFUNCTION("""COMPUTED_VALUE"""),"WA")</f>
        <v>WA</v>
      </c>
      <c r="BW26" t="str">
        <f>IFERROR(__xludf.DUMMYFUNCTION("""COMPUTED_VALUE"""),"WA")</f>
        <v>WA</v>
      </c>
      <c r="BX26" t="str">
        <f>IFERROR(__xludf.DUMMYFUNCTION("""COMPUTED_VALUE"""),"WA")</f>
        <v>WA</v>
      </c>
      <c r="BY26" t="str">
        <f>IFERROR(__xludf.DUMMYFUNCTION("""COMPUTED_VALUE"""),"WA")</f>
        <v>WA</v>
      </c>
      <c r="BZ26" t="str">
        <f>IFERROR(__xludf.DUMMYFUNCTION("""COMPUTED_VALUE"""),"WA")</f>
        <v>WA</v>
      </c>
      <c r="CA26" t="str">
        <f>IFERROR(__xludf.DUMMYFUNCTION("""COMPUTED_VALUE"""),"WA")</f>
        <v>WA</v>
      </c>
      <c r="CB26" t="str">
        <f>IFERROR(__xludf.DUMMYFUNCTION("""COMPUTED_VALUE"""),"WA")</f>
        <v>WA</v>
      </c>
      <c r="CC26" t="str">
        <f>IFERROR(__xludf.DUMMYFUNCTION("""COMPUTED_VALUE"""),"WA")</f>
        <v>WA</v>
      </c>
      <c r="CD26" t="str">
        <f>IFERROR(__xludf.DUMMYFUNCTION("""COMPUTED_VALUE"""),"WA")</f>
        <v>WA</v>
      </c>
      <c r="CE26" t="str">
        <f>IFERROR(__xludf.DUMMYFUNCTION("""COMPUTED_VALUE"""),"WA")</f>
        <v>WA</v>
      </c>
      <c r="CF26" t="str">
        <f>IFERROR(__xludf.DUMMYFUNCTION("""COMPUTED_VALUE"""),"WA")</f>
        <v>WA</v>
      </c>
      <c r="CG26" t="str">
        <f>IFERROR(__xludf.DUMMYFUNCTION("""COMPUTED_VALUE"""),"WA")</f>
        <v>WA</v>
      </c>
      <c r="CH26" t="str">
        <f>IFERROR(__xludf.DUMMYFUNCTION("""COMPUTED_VALUE"""),"WA")</f>
        <v>WA</v>
      </c>
      <c r="CI26" t="str">
        <f>IFERROR(__xludf.DUMMYFUNCTION("""COMPUTED_VALUE"""),"WA")</f>
        <v>WA</v>
      </c>
      <c r="CJ26" t="str">
        <f>IFERROR(__xludf.DUMMYFUNCTION("""COMPUTED_VALUE"""),"WA")</f>
        <v>WA</v>
      </c>
      <c r="CK26" t="str">
        <f>IFERROR(__xludf.DUMMYFUNCTION("""COMPUTED_VALUE"""),"WA")</f>
        <v>WA</v>
      </c>
      <c r="CL26" t="str">
        <f>IFERROR(__xludf.DUMMYFUNCTION("""COMPUTED_VALUE"""),"WA")</f>
        <v>WA</v>
      </c>
      <c r="CM26" t="str">
        <f>IFERROR(__xludf.DUMMYFUNCTION("""COMPUTED_VALUE"""),"WA")</f>
        <v>WA</v>
      </c>
      <c r="CN26" t="str">
        <f>IFERROR(__xludf.DUMMYFUNCTION("""COMPUTED_VALUE"""),"WA")</f>
        <v>WA</v>
      </c>
      <c r="CO26" t="str">
        <f>IFERROR(__xludf.DUMMYFUNCTION("""COMPUTED_VALUE"""),"WA")</f>
        <v>WA</v>
      </c>
      <c r="CP26" t="str">
        <f>IFERROR(__xludf.DUMMYFUNCTION("""COMPUTED_VALUE"""),"WA")</f>
        <v>WA</v>
      </c>
      <c r="CQ26" t="str">
        <f>IFERROR(__xludf.DUMMYFUNCTION("""COMPUTED_VALUE"""),"WA")</f>
        <v>WA</v>
      </c>
      <c r="CR26" t="str">
        <f>IFERROR(__xludf.DUMMYFUNCTION("""COMPUTED_VALUE"""),"WA")</f>
        <v>WA</v>
      </c>
      <c r="CS26" t="str">
        <f>IFERROR(__xludf.DUMMYFUNCTION("""COMPUTED_VALUE"""),"WA")</f>
        <v>WA</v>
      </c>
      <c r="CT26" t="str">
        <f>IFERROR(__xludf.DUMMYFUNCTION("""COMPUTED_VALUE"""),"WA")</f>
        <v>WA</v>
      </c>
      <c r="CU26" t="str">
        <f>IFERROR(__xludf.DUMMYFUNCTION("""COMPUTED_VALUE"""),"WA")</f>
        <v>WA</v>
      </c>
      <c r="CV26" t="str">
        <f>IFERROR(__xludf.DUMMYFUNCTION("""COMPUTED_VALUE"""),"WA")</f>
        <v>WA</v>
      </c>
      <c r="CW26" t="str">
        <f>IFERROR(__xludf.DUMMYFUNCTION("""COMPUTED_VALUE"""),"WA")</f>
        <v>WA</v>
      </c>
      <c r="CX26" t="str">
        <f>IFERROR(__xludf.DUMMYFUNCTION("""COMPUTED_VALUE"""),"WA")</f>
        <v>WA</v>
      </c>
      <c r="CY26" t="str">
        <f>IFERROR(__xludf.DUMMYFUNCTION("""COMPUTED_VALUE"""),"WA")</f>
        <v>WA</v>
      </c>
      <c r="CZ26" t="str">
        <f>IFERROR(__xludf.DUMMYFUNCTION("""COMPUTED_VALUE"""),"x")</f>
        <v>x</v>
      </c>
      <c r="DA26" t="str">
        <f>IFERROR(__xludf.DUMMYFUNCTION("""COMPUTED_VALUE"""),"WA")</f>
        <v>WA</v>
      </c>
      <c r="DB26" t="str">
        <f>IFERROR(__xludf.DUMMYFUNCTION("""COMPUTED_VALUE"""),"RTE")</f>
        <v>RTE</v>
      </c>
      <c r="DC26" t="str">
        <f>IFERROR(__xludf.DUMMYFUNCTION("""COMPUTED_VALUE"""),"RTE")</f>
        <v>RTE</v>
      </c>
      <c r="DD26" t="str">
        <f>IFERROR(__xludf.DUMMYFUNCTION("""COMPUTED_VALUE"""),"RTE")</f>
        <v>RTE</v>
      </c>
      <c r="DE26" t="str">
        <f>IFERROR(__xludf.DUMMYFUNCTION("""COMPUTED_VALUE"""),"RTE")</f>
        <v>RTE</v>
      </c>
      <c r="DF26" t="str">
        <f>IFERROR(__xludf.DUMMYFUNCTION("""COMPUTED_VALUE"""),"RTE")</f>
        <v>RTE</v>
      </c>
      <c r="DG26" t="str">
        <f>IFERROR(__xludf.DUMMYFUNCTION("""COMPUTED_VALUE"""),"RTE")</f>
        <v>RTE</v>
      </c>
      <c r="DH26" t="str">
        <f>IFERROR(__xludf.DUMMYFUNCTION("""COMPUTED_VALUE"""),"RTE")</f>
        <v>RTE</v>
      </c>
      <c r="DI26" t="str">
        <f>IFERROR(__xludf.DUMMYFUNCTION("""COMPUTED_VALUE"""),"RTE")</f>
        <v>RTE</v>
      </c>
      <c r="DJ26" t="str">
        <f>IFERROR(__xludf.DUMMYFUNCTION("""COMPUTED_VALUE"""),"RTE")</f>
        <v>RTE</v>
      </c>
      <c r="DK26" t="str">
        <f>IFERROR(__xludf.DUMMYFUNCTION("""COMPUTED_VALUE"""),"WA")</f>
        <v>WA</v>
      </c>
      <c r="DL26" t="str">
        <f>IFERROR(__xludf.DUMMYFUNCTION("""COMPUTED_VALUE"""),"OK")</f>
        <v>OK</v>
      </c>
      <c r="DM26" t="str">
        <f>IFERROR(__xludf.DUMMYFUNCTION("""COMPUTED_VALUE"""),"WA")</f>
        <v>WA</v>
      </c>
      <c r="DN26" t="str">
        <f>IFERROR(__xludf.DUMMYFUNCTION("""COMPUTED_VALUE"""),"OK")</f>
        <v>OK</v>
      </c>
      <c r="DO26" t="str">
        <f>IFERROR(__xludf.DUMMYFUNCTION("""COMPUTED_VALUE"""),"RTE")</f>
        <v>RTE</v>
      </c>
      <c r="DP26" t="str">
        <f>IFERROR(__xludf.DUMMYFUNCTION("""COMPUTED_VALUE"""),"RTE")</f>
        <v>RTE</v>
      </c>
      <c r="DQ26" t="str">
        <f>IFERROR(__xludf.DUMMYFUNCTION("""COMPUTED_VALUE"""),"RTE")</f>
        <v>RTE</v>
      </c>
      <c r="DR26" t="str">
        <f>IFERROR(__xludf.DUMMYFUNCTION("""COMPUTED_VALUE"""),"RTE")</f>
        <v>RTE</v>
      </c>
      <c r="DS26" t="str">
        <f>IFERROR(__xludf.DUMMYFUNCTION("""COMPUTED_VALUE"""),"RTE")</f>
        <v>RTE</v>
      </c>
      <c r="DT26" t="str">
        <f>IFERROR(__xludf.DUMMYFUNCTION("""COMPUTED_VALUE"""),"RTE")</f>
        <v>RTE</v>
      </c>
      <c r="DU26" t="str">
        <f>IFERROR(__xludf.DUMMYFUNCTION("""COMPUTED_VALUE"""),"RTE")</f>
        <v>RTE</v>
      </c>
      <c r="DV26" t="str">
        <f>IFERROR(__xludf.DUMMYFUNCTION("""COMPUTED_VALUE"""),"RTE")</f>
        <v>RTE</v>
      </c>
      <c r="DW26" t="str">
        <f>IFERROR(__xludf.DUMMYFUNCTION("""COMPUTED_VALUE"""),"RTE")</f>
        <v>RTE</v>
      </c>
      <c r="DX26" t="str">
        <f>IFERROR(__xludf.DUMMYFUNCTION("""COMPUTED_VALUE"""),"RTE")</f>
        <v>RTE</v>
      </c>
      <c r="DY26" t="str">
        <f>IFERROR(__xludf.DUMMYFUNCTION("""COMPUTED_VALUE"""),"WA")</f>
        <v>WA</v>
      </c>
      <c r="DZ26" t="str">
        <f>IFERROR(__xludf.DUMMYFUNCTION("""COMPUTED_VALUE"""),"WA")</f>
        <v>WA</v>
      </c>
      <c r="EA26" t="str">
        <f>IFERROR(__xludf.DUMMYFUNCTION("""COMPUTED_VALUE"""),"WA")</f>
        <v>WA</v>
      </c>
      <c r="EB26" t="str">
        <f>IFERROR(__xludf.DUMMYFUNCTION("""COMPUTED_VALUE"""),"WA")</f>
        <v>WA</v>
      </c>
      <c r="EC26" t="str">
        <f>IFERROR(__xludf.DUMMYFUNCTION("""COMPUTED_VALUE"""),"WA")</f>
        <v>WA</v>
      </c>
      <c r="ED26" t="str">
        <f>IFERROR(__xludf.DUMMYFUNCTION("""COMPUTED_VALUE"""),"WA")</f>
        <v>WA</v>
      </c>
      <c r="EE26" t="str">
        <f>IFERROR(__xludf.DUMMYFUNCTION("""COMPUTED_VALUE"""),"WA")</f>
        <v>WA</v>
      </c>
      <c r="EF26" t="str">
        <f>IFERROR(__xludf.DUMMYFUNCTION("""COMPUTED_VALUE"""),"WA")</f>
        <v>WA</v>
      </c>
      <c r="EG26" t="str">
        <f>IFERROR(__xludf.DUMMYFUNCTION("""COMPUTED_VALUE"""),"OK")</f>
        <v>OK</v>
      </c>
      <c r="EH26" t="str">
        <f>IFERROR(__xludf.DUMMYFUNCTION("""COMPUTED_VALUE"""),"OK")</f>
        <v>OK</v>
      </c>
      <c r="EI26" t="str">
        <f>IFERROR(__xludf.DUMMYFUNCTION("""COMPUTED_VALUE"""),"WA")</f>
        <v>WA</v>
      </c>
      <c r="EJ26" t="str">
        <f>IFERROR(__xludf.DUMMYFUNCTION("""COMPUTED_VALUE"""),"WA")</f>
        <v>WA</v>
      </c>
      <c r="EK26" t="str">
        <f>IFERROR(__xludf.DUMMYFUNCTION("""COMPUTED_VALUE"""),"OK")</f>
        <v>OK</v>
      </c>
      <c r="EL26" t="str">
        <f>IFERROR(__xludf.DUMMYFUNCTION("""COMPUTED_VALUE"""),"OK")</f>
        <v>OK</v>
      </c>
      <c r="EM26" t="str">
        <f>IFERROR(__xludf.DUMMYFUNCTION("""COMPUTED_VALUE"""),"OK")</f>
        <v>OK</v>
      </c>
      <c r="EN26" t="str">
        <f>IFERROR(__xludf.DUMMYFUNCTION("""COMPUTED_VALUE"""),"WA")</f>
        <v>WA</v>
      </c>
      <c r="EO26" t="str">
        <f>IFERROR(__xludf.DUMMYFUNCTION("""COMPUTED_VALUE"""),"WA")</f>
        <v>WA</v>
      </c>
      <c r="EP26" t="str">
        <f>IFERROR(__xludf.DUMMYFUNCTION("""COMPUTED_VALUE"""),"WA")</f>
        <v>WA</v>
      </c>
      <c r="EQ26" t="str">
        <f>IFERROR(__xludf.DUMMYFUNCTION("""COMPUTED_VALUE"""),"WA")</f>
        <v>WA</v>
      </c>
      <c r="ER26" t="str">
        <f>IFERROR(__xludf.DUMMYFUNCTION("""COMPUTED_VALUE"""),"OK")</f>
        <v>OK</v>
      </c>
      <c r="ES26" t="str">
        <f>IFERROR(__xludf.DUMMYFUNCTION("""COMPUTED_VALUE"""),"WA")</f>
        <v>WA</v>
      </c>
      <c r="ET26" t="str">
        <f>IFERROR(__xludf.DUMMYFUNCTION("""COMPUTED_VALUE"""),"WA")</f>
        <v>WA</v>
      </c>
      <c r="EU26" t="str">
        <f>IFERROR(__xludf.DUMMYFUNCTION("""COMPUTED_VALUE"""),"WA")</f>
        <v>WA</v>
      </c>
      <c r="EV26" t="str">
        <f>IFERROR(__xludf.DUMMYFUNCTION("""COMPUTED_VALUE"""),"OK")</f>
        <v>OK</v>
      </c>
      <c r="EW26" t="str">
        <f>IFERROR(__xludf.DUMMYFUNCTION("""COMPUTED_VALUE"""),"WA")</f>
        <v>WA</v>
      </c>
      <c r="EX26" t="str">
        <f>IFERROR(__xludf.DUMMYFUNCTION("""COMPUTED_VALUE"""),"WA")</f>
        <v>WA</v>
      </c>
      <c r="EY26" t="str">
        <f>IFERROR(__xludf.DUMMYFUNCTION("""COMPUTED_VALUE"""),"OK")</f>
        <v>OK</v>
      </c>
      <c r="EZ26" t="str">
        <f>IFERROR(__xludf.DUMMYFUNCTION("""COMPUTED_VALUE"""),"WA")</f>
        <v>WA</v>
      </c>
      <c r="FA26" t="str">
        <f>IFERROR(__xludf.DUMMYFUNCTION("""COMPUTED_VALUE"""),"WA")</f>
        <v>WA</v>
      </c>
      <c r="FB26" t="str">
        <f>IFERROR(__xludf.DUMMYFUNCTION("""COMPUTED_VALUE"""),"WA")</f>
        <v>WA</v>
      </c>
      <c r="FC26" t="str">
        <f>IFERROR(__xludf.DUMMYFUNCTION("""COMPUTED_VALUE"""),"RTE")</f>
        <v>RTE</v>
      </c>
      <c r="FD26" t="str">
        <f>IFERROR(__xludf.DUMMYFUNCTION("""COMPUTED_VALUE"""),"WA")</f>
        <v>WA</v>
      </c>
      <c r="FE26" t="str">
        <f>IFERROR(__xludf.DUMMYFUNCTION("""COMPUTED_VALUE"""),"WA")</f>
        <v>WA</v>
      </c>
      <c r="FF26" t="str">
        <f>IFERROR(__xludf.DUMMYFUNCTION("""COMPUTED_VALUE"""),"WA")</f>
        <v>WA</v>
      </c>
      <c r="FG26" t="str">
        <f>IFERROR(__xludf.DUMMYFUNCTION("""COMPUTED_VALUE"""),"x")</f>
        <v>x</v>
      </c>
      <c r="FH26" t="str">
        <f>IFERROR(__xludf.DUMMYFUNCTION("""COMPUTED_VALUE"""),"OK")</f>
        <v>OK</v>
      </c>
      <c r="FI26" t="str">
        <f>IFERROR(__xludf.DUMMYFUNCTION("""COMPUTED_VALUE"""),"WA")</f>
        <v>WA</v>
      </c>
      <c r="FJ26" t="str">
        <f>IFERROR(__xludf.DUMMYFUNCTION("""COMPUTED_VALUE"""),"WA")</f>
        <v>WA</v>
      </c>
      <c r="FK26" t="str">
        <f>IFERROR(__xludf.DUMMYFUNCTION("""COMPUTED_VALUE"""),"WA")</f>
        <v>WA</v>
      </c>
      <c r="FL26" t="str">
        <f>IFERROR(__xludf.DUMMYFUNCTION("""COMPUTED_VALUE"""),"x")</f>
        <v>x</v>
      </c>
      <c r="FM26" t="str">
        <f>IFERROR(__xludf.DUMMYFUNCTION("""COMPUTED_VALUE"""),"WA")</f>
        <v>WA</v>
      </c>
      <c r="FN26" t="str">
        <f>IFERROR(__xludf.DUMMYFUNCTION("""COMPUTED_VALUE"""),"WA")</f>
        <v>WA</v>
      </c>
      <c r="FO26" t="str">
        <f>IFERROR(__xludf.DUMMYFUNCTION("""COMPUTED_VALUE"""),"WA")</f>
        <v>WA</v>
      </c>
      <c r="FP26" t="str">
        <f>IFERROR(__xludf.DUMMYFUNCTION("""COMPUTED_VALUE"""),"WA")</f>
        <v>WA</v>
      </c>
      <c r="FQ26" t="str">
        <f>IFERROR(__xludf.DUMMYFUNCTION("""COMPUTED_VALUE"""),"WA")</f>
        <v>WA</v>
      </c>
      <c r="FR26" t="str">
        <f>IFERROR(__xludf.DUMMYFUNCTION("""COMPUTED_VALUE"""),"OK")</f>
        <v>OK</v>
      </c>
      <c r="FS26" t="str">
        <f>IFERROR(__xludf.DUMMYFUNCTION("""COMPUTED_VALUE"""),"OK")</f>
        <v>OK</v>
      </c>
      <c r="FT26" t="str">
        <f>IFERROR(__xludf.DUMMYFUNCTION("""COMPUTED_VALUE"""),"OK")</f>
        <v>OK</v>
      </c>
      <c r="FU26" t="str">
        <f>IFERROR(__xludf.DUMMYFUNCTION("""COMPUTED_VALUE"""),"WA")</f>
        <v>WA</v>
      </c>
      <c r="FV26" t="str">
        <f>IFERROR(__xludf.DUMMYFUNCTION("""COMPUTED_VALUE"""),"WA")</f>
        <v>WA</v>
      </c>
      <c r="FW26" t="str">
        <f>IFERROR(__xludf.DUMMYFUNCTION("""COMPUTED_VALUE"""),"OK")</f>
        <v>OK</v>
      </c>
      <c r="FX26" t="str">
        <f>IFERROR(__xludf.DUMMYFUNCTION("""COMPUTED_VALUE"""),"WA")</f>
        <v>WA</v>
      </c>
      <c r="FY26" t="str">
        <f>IFERROR(__xludf.DUMMYFUNCTION("""COMPUTED_VALUE"""),"WA")</f>
        <v>WA</v>
      </c>
      <c r="FZ26" t="str">
        <f>IFERROR(__xludf.DUMMYFUNCTION("""COMPUTED_VALUE"""),"WA")</f>
        <v>WA</v>
      </c>
      <c r="GA26" t="str">
        <f>IFERROR(__xludf.DUMMYFUNCTION("""COMPUTED_VALUE"""),"OK")</f>
        <v>OK</v>
      </c>
      <c r="GB26" t="str">
        <f>IFERROR(__xludf.DUMMYFUNCTION("""COMPUTED_VALUE"""),"WA")</f>
        <v>WA</v>
      </c>
      <c r="GC26" t="str">
        <f>IFERROR(__xludf.DUMMYFUNCTION("""COMPUTED_VALUE"""),"WA")</f>
        <v>WA</v>
      </c>
      <c r="GD26" t="str">
        <f>IFERROR(__xludf.DUMMYFUNCTION("""COMPUTED_VALUE"""),"WA")</f>
        <v>WA</v>
      </c>
      <c r="GE26" t="str">
        <f>IFERROR(__xludf.DUMMYFUNCTION("""COMPUTED_VALUE"""),"OK")</f>
        <v>OK</v>
      </c>
      <c r="GF26" t="str">
        <f>IFERROR(__xludf.DUMMYFUNCTION("""COMPUTED_VALUE"""),"WA")</f>
        <v>WA</v>
      </c>
      <c r="GG26" t="str">
        <f>IFERROR(__xludf.DUMMYFUNCTION("""COMPUTED_VALUE"""),"WA")</f>
        <v>WA</v>
      </c>
      <c r="GH26" t="str">
        <f>IFERROR(__xludf.DUMMYFUNCTION("""COMPUTED_VALUE"""),"WA")</f>
        <v>WA</v>
      </c>
      <c r="GI26" t="str">
        <f>IFERROR(__xludf.DUMMYFUNCTION("""COMPUTED_VALUE"""),"OK")</f>
        <v>OK</v>
      </c>
      <c r="GJ26" t="str">
        <f>IFERROR(__xludf.DUMMYFUNCTION("""COMPUTED_VALUE"""),"OK")</f>
        <v>OK</v>
      </c>
      <c r="GK26" t="str">
        <f>IFERROR(__xludf.DUMMYFUNCTION("""COMPUTED_VALUE"""),"OK")</f>
        <v>OK</v>
      </c>
      <c r="GL26" t="str">
        <f>IFERROR(__xludf.DUMMYFUNCTION("""COMPUTED_VALUE"""),"WA")</f>
        <v>WA</v>
      </c>
      <c r="GM26" t="str">
        <f>IFERROR(__xludf.DUMMYFUNCTION("""COMPUTED_VALUE"""),"WA")</f>
        <v>WA</v>
      </c>
      <c r="GN26" t="str">
        <f>IFERROR(__xludf.DUMMYFUNCTION("""COMPUTED_VALUE"""),"OK")</f>
        <v>OK</v>
      </c>
      <c r="GO26" t="str">
        <f>IFERROR(__xludf.DUMMYFUNCTION("""COMPUTED_VALUE"""),"WA")</f>
        <v>WA</v>
      </c>
      <c r="GP26" t="str">
        <f>IFERROR(__xludf.DUMMYFUNCTION("""COMPUTED_VALUE"""),"OK")</f>
        <v>OK</v>
      </c>
      <c r="GQ26" t="str">
        <f>IFERROR(__xludf.DUMMYFUNCTION("""COMPUTED_VALUE"""),"WA")</f>
        <v>WA</v>
      </c>
      <c r="GR26" t="str">
        <f>IFERROR(__xludf.DUMMYFUNCTION("""COMPUTED_VALUE"""),"WA")</f>
        <v>WA</v>
      </c>
      <c r="GS26" t="str">
        <f>IFERROR(__xludf.DUMMYFUNCTION("""COMPUTED_VALUE"""),"WA")</f>
        <v>WA</v>
      </c>
      <c r="GT26" t="str">
        <f>IFERROR(__xludf.DUMMYFUNCTION("""COMPUTED_VALUE"""),"OK")</f>
        <v>OK</v>
      </c>
      <c r="GU26" t="str">
        <f>IFERROR(__xludf.DUMMYFUNCTION("""COMPUTED_VALUE"""),"WA")</f>
        <v>WA</v>
      </c>
      <c r="GV26" t="str">
        <f>IFERROR(__xludf.DUMMYFUNCTION("""COMPUTED_VALUE"""),"WA")</f>
        <v>WA</v>
      </c>
      <c r="GW26" t="str">
        <f>IFERROR(__xludf.DUMMYFUNCTION("""COMPUTED_VALUE"""),"OK")</f>
        <v>OK</v>
      </c>
      <c r="GX26" t="str">
        <f>IFERROR(__xludf.DUMMYFUNCTION("""COMPUTED_VALUE"""),"WA")</f>
        <v>WA</v>
      </c>
      <c r="GY26" t="str">
        <f>IFERROR(__xludf.DUMMYFUNCTION("""COMPUTED_VALUE"""),"OK")</f>
        <v>OK</v>
      </c>
      <c r="GZ26" t="str">
        <f>IFERROR(__xludf.DUMMYFUNCTION("""COMPUTED_VALUE"""),"OK")</f>
        <v>OK</v>
      </c>
      <c r="HA26" t="str">
        <f>IFERROR(__xludf.DUMMYFUNCTION("""COMPUTED_VALUE"""),"OK")</f>
        <v>OK</v>
      </c>
      <c r="HB26" t="str">
        <f>IFERROR(__xludf.DUMMYFUNCTION("""COMPUTED_VALUE"""),"WA")</f>
        <v>WA</v>
      </c>
      <c r="HC26" t="str">
        <f>IFERROR(__xludf.DUMMYFUNCTION("""COMPUTED_VALUE"""),"OK")</f>
        <v>OK</v>
      </c>
      <c r="HD26" t="str">
        <f>IFERROR(__xludf.DUMMYFUNCTION("""COMPUTED_VALUE"""),"WA")</f>
        <v>WA</v>
      </c>
      <c r="HE26" t="str">
        <f>IFERROR(__xludf.DUMMYFUNCTION("""COMPUTED_VALUE"""),"WA")</f>
        <v>WA</v>
      </c>
      <c r="HF26" t="str">
        <f>IFERROR(__xludf.DUMMYFUNCTION("""COMPUTED_VALUE"""),"WA")</f>
        <v>WA</v>
      </c>
      <c r="HG26" t="str">
        <f>IFERROR(__xludf.DUMMYFUNCTION("""COMPUTED_VALUE"""),"WA")</f>
        <v>WA</v>
      </c>
      <c r="HH26" t="str">
        <f>IFERROR(__xludf.DUMMYFUNCTION("""COMPUTED_VALUE"""),"WA")</f>
        <v>WA</v>
      </c>
      <c r="HI26" t="str">
        <f>IFERROR(__xludf.DUMMYFUNCTION("""COMPUTED_VALUE"""),"OK")</f>
        <v>OK</v>
      </c>
      <c r="HJ26" t="str">
        <f>IFERROR(__xludf.DUMMYFUNCTION("""COMPUTED_VALUE"""),"WA")</f>
        <v>WA</v>
      </c>
      <c r="HK26" t="str">
        <f>IFERROR(__xludf.DUMMYFUNCTION("""COMPUTED_VALUE"""),"OK")</f>
        <v>OK</v>
      </c>
      <c r="HL26" t="str">
        <f>IFERROR(__xludf.DUMMYFUNCTION("""COMPUTED_VALUE"""),"WA")</f>
        <v>WA</v>
      </c>
      <c r="HM26" t="str">
        <f>IFERROR(__xludf.DUMMYFUNCTION("""COMPUTED_VALUE"""),"WA")</f>
        <v>WA</v>
      </c>
      <c r="HN26" t="str">
        <f>IFERROR(__xludf.DUMMYFUNCTION("""COMPUTED_VALUE"""),"OK")</f>
        <v>OK</v>
      </c>
      <c r="HO26" t="str">
        <f>IFERROR(__xludf.DUMMYFUNCTION("""COMPUTED_VALUE"""),"OK")</f>
        <v>OK</v>
      </c>
      <c r="HP26" t="str">
        <f>IFERROR(__xludf.DUMMYFUNCTION("""COMPUTED_VALUE"""),"WA")</f>
        <v>WA</v>
      </c>
      <c r="HQ26" t="str">
        <f>IFERROR(__xludf.DUMMYFUNCTION("""COMPUTED_VALUE"""),"WA")</f>
        <v>WA</v>
      </c>
      <c r="HR26" t="str">
        <f>IFERROR(__xludf.DUMMYFUNCTION("""COMPUTED_VALUE"""),"x")</f>
        <v>x</v>
      </c>
      <c r="HS26" t="str">
        <f>IFERROR(__xludf.DUMMYFUNCTION("""COMPUTED_VALUE"""),"-")</f>
        <v>-</v>
      </c>
      <c r="HT26" t="str">
        <f>IFERROR(__xludf.DUMMYFUNCTION("""COMPUTED_VALUE"""),"-")</f>
        <v>-</v>
      </c>
      <c r="HU26" t="str">
        <f>IFERROR(__xludf.DUMMYFUNCTION("""COMPUTED_VALUE"""),"-")</f>
        <v>-</v>
      </c>
      <c r="HV26" t="str">
        <f>IFERROR(__xludf.DUMMYFUNCTION("""COMPUTED_VALUE"""),"-")</f>
        <v>-</v>
      </c>
      <c r="HW26" t="str">
        <f>IFERROR(__xludf.DUMMYFUNCTION("""COMPUTED_VALUE"""),"-")</f>
        <v>-</v>
      </c>
      <c r="HX26" t="str">
        <f>IFERROR(__xludf.DUMMYFUNCTION("""COMPUTED_VALUE"""),"-")</f>
        <v>-</v>
      </c>
      <c r="HY26" t="str">
        <f>IFERROR(__xludf.DUMMYFUNCTION("""COMPUTED_VALUE"""),"-")</f>
        <v>-</v>
      </c>
      <c r="HZ26" t="str">
        <f>IFERROR(__xludf.DUMMYFUNCTION("""COMPUTED_VALUE"""),"-")</f>
        <v>-</v>
      </c>
      <c r="IA26" t="str">
        <f>IFERROR(__xludf.DUMMYFUNCTION("""COMPUTED_VALUE"""),"-")</f>
        <v>-</v>
      </c>
      <c r="IB26" t="str">
        <f>IFERROR(__xludf.DUMMYFUNCTION("""COMPUTED_VALUE"""),"-")</f>
        <v>-</v>
      </c>
      <c r="IC26" t="str">
        <f>IFERROR(__xludf.DUMMYFUNCTION("""COMPUTED_VALUE"""),"-")</f>
        <v>-</v>
      </c>
      <c r="ID26" t="str">
        <f>IFERROR(__xludf.DUMMYFUNCTION("""COMPUTED_VALUE"""),"-")</f>
        <v>-</v>
      </c>
      <c r="IE26" t="str">
        <f>IFERROR(__xludf.DUMMYFUNCTION("""COMPUTED_VALUE"""),"-")</f>
        <v>-</v>
      </c>
      <c r="IF26" t="str">
        <f>IFERROR(__xludf.DUMMYFUNCTION("""COMPUTED_VALUE"""),"-")</f>
        <v>-</v>
      </c>
      <c r="IG26" t="str">
        <f>IFERROR(__xludf.DUMMYFUNCTION("""COMPUTED_VALUE"""),"-")</f>
        <v>-</v>
      </c>
      <c r="IH26" t="str">
        <f>IFERROR(__xludf.DUMMYFUNCTION("""COMPUTED_VALUE"""),"-")</f>
        <v>-</v>
      </c>
      <c r="II26" t="str">
        <f>IFERROR(__xludf.DUMMYFUNCTION("""COMPUTED_VALUE"""),"-")</f>
        <v>-</v>
      </c>
      <c r="IJ26" t="str">
        <f>IFERROR(__xludf.DUMMYFUNCTION("""COMPUTED_VALUE"""),"-")</f>
        <v>-</v>
      </c>
      <c r="IK26" t="str">
        <f>IFERROR(__xludf.DUMMYFUNCTION("""COMPUTED_VALUE"""),"-")</f>
        <v>-</v>
      </c>
      <c r="IL26" t="str">
        <f>IFERROR(__xludf.DUMMYFUNCTION("""COMPUTED_VALUE"""),"-")</f>
        <v>-</v>
      </c>
      <c r="IM26" t="str">
        <f>IFERROR(__xludf.DUMMYFUNCTION("""COMPUTED_VALUE"""),"-")</f>
        <v>-</v>
      </c>
      <c r="IN26" t="str">
        <f>IFERROR(__xludf.DUMMYFUNCTION("""COMPUTED_VALUE"""),"-")</f>
        <v>-</v>
      </c>
      <c r="IO26" t="str">
        <f>IFERROR(__xludf.DUMMYFUNCTION("""COMPUTED_VALUE"""),"-")</f>
        <v>-</v>
      </c>
      <c r="IP26" t="str">
        <f>IFERROR(__xludf.DUMMYFUNCTION("""COMPUTED_VALUE"""),"-")</f>
        <v>-</v>
      </c>
      <c r="IQ26" t="str">
        <f>IFERROR(__xludf.DUMMYFUNCTION("""COMPUTED_VALUE"""),"-")</f>
        <v>-</v>
      </c>
      <c r="IR26" t="str">
        <f>IFERROR(__xludf.DUMMYFUNCTION("""COMPUTED_VALUE"""),"-")</f>
        <v>-</v>
      </c>
      <c r="IS26" t="str">
        <f>IFERROR(__xludf.DUMMYFUNCTION("""COMPUTED_VALUE"""),"-")</f>
        <v>-</v>
      </c>
      <c r="IT26" t="str">
        <f>IFERROR(__xludf.DUMMYFUNCTION("""COMPUTED_VALUE"""),"-")</f>
        <v>-</v>
      </c>
      <c r="IU26" t="str">
        <f>IFERROR(__xludf.DUMMYFUNCTION("""COMPUTED_VALUE"""),"-")</f>
        <v>-</v>
      </c>
      <c r="IV26" t="str">
        <f>IFERROR(__xludf.DUMMYFUNCTION("""COMPUTED_VALUE"""),"-")</f>
        <v>-</v>
      </c>
      <c r="IW26" t="str">
        <f>IFERROR(__xludf.DUMMYFUNCTION("""COMPUTED_VALUE"""),"-")</f>
        <v>-</v>
      </c>
      <c r="IX26" t="str">
        <f>IFERROR(__xludf.DUMMYFUNCTION("""COMPUTED_VALUE"""),"-")</f>
        <v>-</v>
      </c>
      <c r="IY26" t="str">
        <f>IFERROR(__xludf.DUMMYFUNCTION("""COMPUTED_VALUE"""),"-")</f>
        <v>-</v>
      </c>
      <c r="IZ26" t="str">
        <f>IFERROR(__xludf.DUMMYFUNCTION("""COMPUTED_VALUE"""),"-")</f>
        <v>-</v>
      </c>
      <c r="JA26" t="str">
        <f>IFERROR(__xludf.DUMMYFUNCTION("""COMPUTED_VALUE"""),"-")</f>
        <v>-</v>
      </c>
      <c r="JB26" t="str">
        <f>IFERROR(__xludf.DUMMYFUNCTION("""COMPUTED_VALUE"""),"-")</f>
        <v>-</v>
      </c>
      <c r="JC26" t="str">
        <f>IFERROR(__xludf.DUMMYFUNCTION("""COMPUTED_VALUE"""),"-")</f>
        <v>-</v>
      </c>
      <c r="JD26" t="str">
        <f>IFERROR(__xludf.DUMMYFUNCTION("""COMPUTED_VALUE"""),"-")</f>
        <v>-</v>
      </c>
      <c r="JE26" t="str">
        <f>IFERROR(__xludf.DUMMYFUNCTION("""COMPUTED_VALUE"""),"-")</f>
        <v>-</v>
      </c>
      <c r="JF26" t="str">
        <f>IFERROR(__xludf.DUMMYFUNCTION("""COMPUTED_VALUE"""),"-")</f>
        <v>-</v>
      </c>
      <c r="JG26" t="str">
        <f>IFERROR(__xludf.DUMMYFUNCTION("""COMPUTED_VALUE"""),"-")</f>
        <v>-</v>
      </c>
      <c r="JH26" t="str">
        <f>IFERROR(__xludf.DUMMYFUNCTION("""COMPUTED_VALUE"""),"-")</f>
        <v>-</v>
      </c>
      <c r="JI26" t="str">
        <f>IFERROR(__xludf.DUMMYFUNCTION("""COMPUTED_VALUE"""),"-")</f>
        <v>-</v>
      </c>
      <c r="JJ26" t="str">
        <f>IFERROR(__xludf.DUMMYFUNCTION("""COMPUTED_VALUE"""),"-")</f>
        <v>-</v>
      </c>
      <c r="JK26" t="str">
        <f>IFERROR(__xludf.DUMMYFUNCTION("""COMPUTED_VALUE"""),"-")</f>
        <v>-</v>
      </c>
      <c r="JL26" t="str">
        <f>IFERROR(__xludf.DUMMYFUNCTION("""COMPUTED_VALUE"""),"x")</f>
        <v>x</v>
      </c>
      <c r="JM26" t="str">
        <f>IFERROR(__xludf.DUMMYFUNCTION("""COMPUTED_VALUE"""),"x")</f>
        <v>x</v>
      </c>
      <c r="JN26">
        <f>IFERROR(__xludf.DUMMYFUNCTION("""COMPUTED_VALUE"""),1.0)</f>
        <v>1</v>
      </c>
      <c r="JO26">
        <f>IFERROR(__xludf.DUMMYFUNCTION("""COMPUTED_VALUE"""),1.0)</f>
        <v>1</v>
      </c>
      <c r="JP26">
        <f>IFERROR(__xludf.DUMMYFUNCTION("""COMPUTED_VALUE"""),1.0)</f>
        <v>1</v>
      </c>
      <c r="JQ26">
        <f>IFERROR(__xludf.DUMMYFUNCTION("""COMPUTED_VALUE"""),1.0)</f>
        <v>1</v>
      </c>
      <c r="JR26">
        <f>IFERROR(__xludf.DUMMYFUNCTION("""COMPUTED_VALUE"""),1.0)</f>
        <v>1</v>
      </c>
      <c r="JS26">
        <f>IFERROR(__xludf.DUMMYFUNCTION("""COMPUTED_VALUE"""),1.0)</f>
        <v>1</v>
      </c>
      <c r="JT26">
        <f>IFERROR(__xludf.DUMMYFUNCTION("""COMPUTED_VALUE"""),1.0)</f>
        <v>1</v>
      </c>
      <c r="JU26">
        <f>IFERROR(__xludf.DUMMYFUNCTION("""COMPUTED_VALUE"""),1.0)</f>
        <v>1</v>
      </c>
      <c r="JV26">
        <f>IFERROR(__xludf.DUMMYFUNCTION("""COMPUTED_VALUE"""),1.0)</f>
        <v>1</v>
      </c>
      <c r="JW26">
        <f>IFERROR(__xludf.DUMMYFUNCTION("""COMPUTED_VALUE"""),1.0)</f>
        <v>1</v>
      </c>
      <c r="JX26">
        <f>IFERROR(__xludf.DUMMYFUNCTION("""COMPUTED_VALUE"""),0.0)</f>
        <v>0</v>
      </c>
      <c r="JY26">
        <f>IFERROR(__xludf.DUMMYFUNCTION("""COMPUTED_VALUE"""),0.0)</f>
        <v>0</v>
      </c>
      <c r="JZ26">
        <f>IFERROR(__xludf.DUMMYFUNCTION("""COMPUTED_VALUE"""),0.0)</f>
        <v>0</v>
      </c>
      <c r="KA26">
        <f>IFERROR(__xludf.DUMMYFUNCTION("""COMPUTED_VALUE"""),0.0)</f>
        <v>0</v>
      </c>
      <c r="KB26">
        <f>IFERROR(__xludf.DUMMYFUNCTION("""COMPUTED_VALUE"""),0.0)</f>
        <v>0</v>
      </c>
      <c r="KC26">
        <f>IFERROR(__xludf.DUMMYFUNCTION("""COMPUTED_VALUE"""),0.0)</f>
        <v>0</v>
      </c>
      <c r="KD26">
        <f>IFERROR(__xludf.DUMMYFUNCTION("""COMPUTED_VALUE"""),0.0)</f>
        <v>0</v>
      </c>
      <c r="KE26">
        <f>IFERROR(__xludf.DUMMYFUNCTION("""COMPUTED_VALUE"""),0.0)</f>
        <v>0</v>
      </c>
      <c r="KF26">
        <f>IFERROR(__xludf.DUMMYFUNCTION("""COMPUTED_VALUE"""),0.0)</f>
        <v>0</v>
      </c>
      <c r="KG26">
        <f>IFERROR(__xludf.DUMMYFUNCTION("""COMPUTED_VALUE"""),0.0)</f>
        <v>0</v>
      </c>
      <c r="KH26" t="str">
        <f>IFERROR(__xludf.DUMMYFUNCTION("""COMPUTED_VALUE"""),"x")</f>
        <v>x</v>
      </c>
      <c r="KI26">
        <f>IFERROR(__xludf.DUMMYFUNCTION("""COMPUTED_VALUE"""),1.0)</f>
        <v>1</v>
      </c>
      <c r="KJ26">
        <f>IFERROR(__xludf.DUMMYFUNCTION("""COMPUTED_VALUE"""),1.0)</f>
        <v>1</v>
      </c>
      <c r="KK26">
        <f>IFERROR(__xludf.DUMMYFUNCTION("""COMPUTED_VALUE"""),1.0)</f>
        <v>1</v>
      </c>
      <c r="KL26">
        <f>IFERROR(__xludf.DUMMYFUNCTION("""COMPUTED_VALUE"""),1.0)</f>
        <v>1</v>
      </c>
      <c r="KM26">
        <f>IFERROR(__xludf.DUMMYFUNCTION("""COMPUTED_VALUE"""),1.0)</f>
        <v>1</v>
      </c>
      <c r="KN26">
        <f>IFERROR(__xludf.DUMMYFUNCTION("""COMPUTED_VALUE"""),1.0)</f>
        <v>1</v>
      </c>
      <c r="KO26">
        <f>IFERROR(__xludf.DUMMYFUNCTION("""COMPUTED_VALUE"""),1.0)</f>
        <v>1</v>
      </c>
      <c r="KP26">
        <f>IFERROR(__xludf.DUMMYFUNCTION("""COMPUTED_VALUE"""),1.0)</f>
        <v>1</v>
      </c>
      <c r="KQ26">
        <f>IFERROR(__xludf.DUMMYFUNCTION("""COMPUTED_VALUE"""),1.0)</f>
        <v>1</v>
      </c>
      <c r="KR26">
        <f>IFERROR(__xludf.DUMMYFUNCTION("""COMPUTED_VALUE"""),1.0)</f>
        <v>1</v>
      </c>
      <c r="KS26">
        <f>IFERROR(__xludf.DUMMYFUNCTION("""COMPUTED_VALUE"""),0.0)</f>
        <v>0</v>
      </c>
      <c r="KT26">
        <f>IFERROR(__xludf.DUMMYFUNCTION("""COMPUTED_VALUE"""),1.0)</f>
        <v>1</v>
      </c>
      <c r="KU26">
        <f>IFERROR(__xludf.DUMMYFUNCTION("""COMPUTED_VALUE"""),1.0)</f>
        <v>1</v>
      </c>
      <c r="KV26">
        <f>IFERROR(__xludf.DUMMYFUNCTION("""COMPUTED_VALUE"""),0.0)</f>
        <v>0</v>
      </c>
      <c r="KW26">
        <f>IFERROR(__xludf.DUMMYFUNCTION("""COMPUTED_VALUE"""),0.0)</f>
        <v>0</v>
      </c>
      <c r="KX26">
        <f>IFERROR(__xludf.DUMMYFUNCTION("""COMPUTED_VALUE"""),0.0)</f>
        <v>0</v>
      </c>
      <c r="KY26">
        <f>IFERROR(__xludf.DUMMYFUNCTION("""COMPUTED_VALUE"""),0.0)</f>
        <v>0</v>
      </c>
      <c r="KZ26">
        <f>IFERROR(__xludf.DUMMYFUNCTION("""COMPUTED_VALUE"""),0.0)</f>
        <v>0</v>
      </c>
      <c r="LA26">
        <f>IFERROR(__xludf.DUMMYFUNCTION("""COMPUTED_VALUE"""),0.0)</f>
        <v>0</v>
      </c>
      <c r="LB26">
        <f>IFERROR(__xludf.DUMMYFUNCTION("""COMPUTED_VALUE"""),0.0)</f>
        <v>0</v>
      </c>
      <c r="LC26">
        <f>IFERROR(__xludf.DUMMYFUNCTION("""COMPUTED_VALUE"""),0.0)</f>
        <v>0</v>
      </c>
      <c r="LD26">
        <f>IFERROR(__xludf.DUMMYFUNCTION("""COMPUTED_VALUE"""),0.0)</f>
        <v>0</v>
      </c>
      <c r="LE26">
        <f>IFERROR(__xludf.DUMMYFUNCTION("""COMPUTED_VALUE"""),0.0)</f>
        <v>0</v>
      </c>
      <c r="LF26">
        <f>IFERROR(__xludf.DUMMYFUNCTION("""COMPUTED_VALUE"""),0.0)</f>
        <v>0</v>
      </c>
      <c r="LG26">
        <f>IFERROR(__xludf.DUMMYFUNCTION("""COMPUTED_VALUE"""),0.0)</f>
        <v>0</v>
      </c>
      <c r="LH26">
        <f>IFERROR(__xludf.DUMMYFUNCTION("""COMPUTED_VALUE"""),0.0)</f>
        <v>0</v>
      </c>
      <c r="LI26">
        <f>IFERROR(__xludf.DUMMYFUNCTION("""COMPUTED_VALUE"""),0.0)</f>
        <v>0</v>
      </c>
      <c r="LJ26">
        <f>IFERROR(__xludf.DUMMYFUNCTION("""COMPUTED_VALUE"""),0.0)</f>
        <v>0</v>
      </c>
      <c r="LK26">
        <f>IFERROR(__xludf.DUMMYFUNCTION("""COMPUTED_VALUE"""),0.0)</f>
        <v>0</v>
      </c>
      <c r="LL26">
        <f>IFERROR(__xludf.DUMMYFUNCTION("""COMPUTED_VALUE"""),0.0)</f>
        <v>0</v>
      </c>
      <c r="LM26">
        <f>IFERROR(__xludf.DUMMYFUNCTION("""COMPUTED_VALUE"""),0.0)</f>
        <v>0</v>
      </c>
      <c r="LN26">
        <f>IFERROR(__xludf.DUMMYFUNCTION("""COMPUTED_VALUE"""),0.0)</f>
        <v>0</v>
      </c>
      <c r="LO26">
        <f>IFERROR(__xludf.DUMMYFUNCTION("""COMPUTED_VALUE"""),0.0)</f>
        <v>0</v>
      </c>
      <c r="LP26">
        <f>IFERROR(__xludf.DUMMYFUNCTION("""COMPUTED_VALUE"""),0.0)</f>
        <v>0</v>
      </c>
      <c r="LQ26">
        <f>IFERROR(__xludf.DUMMYFUNCTION("""COMPUTED_VALUE"""),0.0)</f>
        <v>0</v>
      </c>
      <c r="LR26">
        <f>IFERROR(__xludf.DUMMYFUNCTION("""COMPUTED_VALUE"""),0.0)</f>
        <v>0</v>
      </c>
      <c r="LS26">
        <f>IFERROR(__xludf.DUMMYFUNCTION("""COMPUTED_VALUE"""),0.0)</f>
        <v>0</v>
      </c>
      <c r="LT26">
        <f>IFERROR(__xludf.DUMMYFUNCTION("""COMPUTED_VALUE"""),0.0)</f>
        <v>0</v>
      </c>
      <c r="LU26">
        <f>IFERROR(__xludf.DUMMYFUNCTION("""COMPUTED_VALUE"""),0.0)</f>
        <v>0</v>
      </c>
      <c r="LV26">
        <f>IFERROR(__xludf.DUMMYFUNCTION("""COMPUTED_VALUE"""),0.0)</f>
        <v>0</v>
      </c>
      <c r="LW26">
        <f>IFERROR(__xludf.DUMMYFUNCTION("""COMPUTED_VALUE"""),0.0)</f>
        <v>0</v>
      </c>
      <c r="LX26">
        <f>IFERROR(__xludf.DUMMYFUNCTION("""COMPUTED_VALUE"""),0.0)</f>
        <v>0</v>
      </c>
      <c r="LY26">
        <f>IFERROR(__xludf.DUMMYFUNCTION("""COMPUTED_VALUE"""),0.0)</f>
        <v>0</v>
      </c>
      <c r="LZ26">
        <f>IFERROR(__xludf.DUMMYFUNCTION("""COMPUTED_VALUE"""),0.0)</f>
        <v>0</v>
      </c>
      <c r="MA26">
        <f>IFERROR(__xludf.DUMMYFUNCTION("""COMPUTED_VALUE"""),0.0)</f>
        <v>0</v>
      </c>
      <c r="MB26">
        <f>IFERROR(__xludf.DUMMYFUNCTION("""COMPUTED_VALUE"""),0.0)</f>
        <v>0</v>
      </c>
      <c r="MC26">
        <f>IFERROR(__xludf.DUMMYFUNCTION("""COMPUTED_VALUE"""),0.0)</f>
        <v>0</v>
      </c>
      <c r="MD26">
        <f>IFERROR(__xludf.DUMMYFUNCTION("""COMPUTED_VALUE"""),0.0)</f>
        <v>0</v>
      </c>
      <c r="ME26">
        <f>IFERROR(__xludf.DUMMYFUNCTION("""COMPUTED_VALUE"""),0.0)</f>
        <v>0</v>
      </c>
      <c r="MF26">
        <f>IFERROR(__xludf.DUMMYFUNCTION("""COMPUTED_VALUE"""),0.0)</f>
        <v>0</v>
      </c>
      <c r="MG26">
        <f>IFERROR(__xludf.DUMMYFUNCTION("""COMPUTED_VALUE"""),0.0)</f>
        <v>0</v>
      </c>
      <c r="MH26">
        <f>IFERROR(__xludf.DUMMYFUNCTION("""COMPUTED_VALUE"""),0.0)</f>
        <v>0</v>
      </c>
      <c r="MI26">
        <f>IFERROR(__xludf.DUMMYFUNCTION("""COMPUTED_VALUE"""),0.0)</f>
        <v>0</v>
      </c>
      <c r="MJ26">
        <f>IFERROR(__xludf.DUMMYFUNCTION("""COMPUTED_VALUE"""),0.0)</f>
        <v>0</v>
      </c>
      <c r="MK26">
        <f>IFERROR(__xludf.DUMMYFUNCTION("""COMPUTED_VALUE"""),0.0)</f>
        <v>0</v>
      </c>
      <c r="ML26">
        <f>IFERROR(__xludf.DUMMYFUNCTION("""COMPUTED_VALUE"""),0.0)</f>
        <v>0</v>
      </c>
      <c r="MM26">
        <f>IFERROR(__xludf.DUMMYFUNCTION("""COMPUTED_VALUE"""),0.0)</f>
        <v>0</v>
      </c>
      <c r="MN26">
        <f>IFERROR(__xludf.DUMMYFUNCTION("""COMPUTED_VALUE"""),0.0)</f>
        <v>0</v>
      </c>
      <c r="MO26">
        <f>IFERROR(__xludf.DUMMYFUNCTION("""COMPUTED_VALUE"""),0.0)</f>
        <v>0</v>
      </c>
      <c r="MP26">
        <f>IFERROR(__xludf.DUMMYFUNCTION("""COMPUTED_VALUE"""),0.0)</f>
        <v>0</v>
      </c>
      <c r="MQ26">
        <f>IFERROR(__xludf.DUMMYFUNCTION("""COMPUTED_VALUE"""),0.0)</f>
        <v>0</v>
      </c>
      <c r="MR26" t="str">
        <f>IFERROR(__xludf.DUMMYFUNCTION("""COMPUTED_VALUE"""),"x")</f>
        <v>x</v>
      </c>
      <c r="MS26">
        <f>IFERROR(__xludf.DUMMYFUNCTION("""COMPUTED_VALUE"""),0.0)</f>
        <v>0</v>
      </c>
      <c r="MT26">
        <f>IFERROR(__xludf.DUMMYFUNCTION("""COMPUTED_VALUE"""),0.0)</f>
        <v>0</v>
      </c>
      <c r="MU26">
        <f>IFERROR(__xludf.DUMMYFUNCTION("""COMPUTED_VALUE"""),0.0)</f>
        <v>0</v>
      </c>
      <c r="MV26">
        <f>IFERROR(__xludf.DUMMYFUNCTION("""COMPUTED_VALUE"""),0.0)</f>
        <v>0</v>
      </c>
      <c r="MW26">
        <f>IFERROR(__xludf.DUMMYFUNCTION("""COMPUTED_VALUE"""),0.0)</f>
        <v>0</v>
      </c>
      <c r="MX26">
        <f>IFERROR(__xludf.DUMMYFUNCTION("""COMPUTED_VALUE"""),0.0)</f>
        <v>0</v>
      </c>
      <c r="MY26">
        <f>IFERROR(__xludf.DUMMYFUNCTION("""COMPUTED_VALUE"""),0.0)</f>
        <v>0</v>
      </c>
      <c r="MZ26">
        <f>IFERROR(__xludf.DUMMYFUNCTION("""COMPUTED_VALUE"""),0.0)</f>
        <v>0</v>
      </c>
      <c r="NA26">
        <f>IFERROR(__xludf.DUMMYFUNCTION("""COMPUTED_VALUE"""),0.0)</f>
        <v>0</v>
      </c>
      <c r="NB26">
        <f>IFERROR(__xludf.DUMMYFUNCTION("""COMPUTED_VALUE"""),0.0)</f>
        <v>0</v>
      </c>
      <c r="NC26">
        <f>IFERROR(__xludf.DUMMYFUNCTION("""COMPUTED_VALUE"""),0.0)</f>
        <v>0</v>
      </c>
      <c r="ND26">
        <f>IFERROR(__xludf.DUMMYFUNCTION("""COMPUTED_VALUE"""),1.0)</f>
        <v>1</v>
      </c>
      <c r="NE26">
        <f>IFERROR(__xludf.DUMMYFUNCTION("""COMPUTED_VALUE"""),0.0)</f>
        <v>0</v>
      </c>
      <c r="NF26">
        <f>IFERROR(__xludf.DUMMYFUNCTION("""COMPUTED_VALUE"""),1.0)</f>
        <v>1</v>
      </c>
      <c r="NG26">
        <f>IFERROR(__xludf.DUMMYFUNCTION("""COMPUTED_VALUE"""),0.0)</f>
        <v>0</v>
      </c>
      <c r="NH26">
        <f>IFERROR(__xludf.DUMMYFUNCTION("""COMPUTED_VALUE"""),0.0)</f>
        <v>0</v>
      </c>
      <c r="NI26">
        <f>IFERROR(__xludf.DUMMYFUNCTION("""COMPUTED_VALUE"""),0.0)</f>
        <v>0</v>
      </c>
      <c r="NJ26">
        <f>IFERROR(__xludf.DUMMYFUNCTION("""COMPUTED_VALUE"""),0.0)</f>
        <v>0</v>
      </c>
      <c r="NK26">
        <f>IFERROR(__xludf.DUMMYFUNCTION("""COMPUTED_VALUE"""),0.0)</f>
        <v>0</v>
      </c>
      <c r="NL26">
        <f>IFERROR(__xludf.DUMMYFUNCTION("""COMPUTED_VALUE"""),0.0)</f>
        <v>0</v>
      </c>
      <c r="NM26">
        <f>IFERROR(__xludf.DUMMYFUNCTION("""COMPUTED_VALUE"""),0.0)</f>
        <v>0</v>
      </c>
      <c r="NN26">
        <f>IFERROR(__xludf.DUMMYFUNCTION("""COMPUTED_VALUE"""),0.0)</f>
        <v>0</v>
      </c>
      <c r="NO26">
        <f>IFERROR(__xludf.DUMMYFUNCTION("""COMPUTED_VALUE"""),0.0)</f>
        <v>0</v>
      </c>
      <c r="NP26">
        <f>IFERROR(__xludf.DUMMYFUNCTION("""COMPUTED_VALUE"""),0.0)</f>
        <v>0</v>
      </c>
      <c r="NQ26">
        <f>IFERROR(__xludf.DUMMYFUNCTION("""COMPUTED_VALUE"""),0.0)</f>
        <v>0</v>
      </c>
      <c r="NR26">
        <f>IFERROR(__xludf.DUMMYFUNCTION("""COMPUTED_VALUE"""),0.0)</f>
        <v>0</v>
      </c>
      <c r="NS26">
        <f>IFERROR(__xludf.DUMMYFUNCTION("""COMPUTED_VALUE"""),0.0)</f>
        <v>0</v>
      </c>
      <c r="NT26">
        <f>IFERROR(__xludf.DUMMYFUNCTION("""COMPUTED_VALUE"""),0.0)</f>
        <v>0</v>
      </c>
      <c r="NU26">
        <f>IFERROR(__xludf.DUMMYFUNCTION("""COMPUTED_VALUE"""),0.0)</f>
        <v>0</v>
      </c>
      <c r="NV26">
        <f>IFERROR(__xludf.DUMMYFUNCTION("""COMPUTED_VALUE"""),0.0)</f>
        <v>0</v>
      </c>
      <c r="NW26">
        <f>IFERROR(__xludf.DUMMYFUNCTION("""COMPUTED_VALUE"""),0.0)</f>
        <v>0</v>
      </c>
      <c r="NX26">
        <f>IFERROR(__xludf.DUMMYFUNCTION("""COMPUTED_VALUE"""),0.0)</f>
        <v>0</v>
      </c>
      <c r="NY26">
        <f>IFERROR(__xludf.DUMMYFUNCTION("""COMPUTED_VALUE"""),1.0)</f>
        <v>1</v>
      </c>
      <c r="NZ26">
        <f>IFERROR(__xludf.DUMMYFUNCTION("""COMPUTED_VALUE"""),1.0)</f>
        <v>1</v>
      </c>
      <c r="OA26">
        <f>IFERROR(__xludf.DUMMYFUNCTION("""COMPUTED_VALUE"""),0.0)</f>
        <v>0</v>
      </c>
      <c r="OB26">
        <f>IFERROR(__xludf.DUMMYFUNCTION("""COMPUTED_VALUE"""),0.0)</f>
        <v>0</v>
      </c>
      <c r="OC26">
        <f>IFERROR(__xludf.DUMMYFUNCTION("""COMPUTED_VALUE"""),1.0)</f>
        <v>1</v>
      </c>
      <c r="OD26">
        <f>IFERROR(__xludf.DUMMYFUNCTION("""COMPUTED_VALUE"""),1.0)</f>
        <v>1</v>
      </c>
      <c r="OE26">
        <f>IFERROR(__xludf.DUMMYFUNCTION("""COMPUTED_VALUE"""),1.0)</f>
        <v>1</v>
      </c>
      <c r="OF26">
        <f>IFERROR(__xludf.DUMMYFUNCTION("""COMPUTED_VALUE"""),0.0)</f>
        <v>0</v>
      </c>
      <c r="OG26">
        <f>IFERROR(__xludf.DUMMYFUNCTION("""COMPUTED_VALUE"""),0.0)</f>
        <v>0</v>
      </c>
      <c r="OH26">
        <f>IFERROR(__xludf.DUMMYFUNCTION("""COMPUTED_VALUE"""),0.0)</f>
        <v>0</v>
      </c>
      <c r="OI26">
        <f>IFERROR(__xludf.DUMMYFUNCTION("""COMPUTED_VALUE"""),0.0)</f>
        <v>0</v>
      </c>
      <c r="OJ26">
        <f>IFERROR(__xludf.DUMMYFUNCTION("""COMPUTED_VALUE"""),1.0)</f>
        <v>1</v>
      </c>
      <c r="OK26">
        <f>IFERROR(__xludf.DUMMYFUNCTION("""COMPUTED_VALUE"""),0.0)</f>
        <v>0</v>
      </c>
      <c r="OL26">
        <f>IFERROR(__xludf.DUMMYFUNCTION("""COMPUTED_VALUE"""),0.0)</f>
        <v>0</v>
      </c>
      <c r="OM26">
        <f>IFERROR(__xludf.DUMMYFUNCTION("""COMPUTED_VALUE"""),0.0)</f>
        <v>0</v>
      </c>
      <c r="ON26">
        <f>IFERROR(__xludf.DUMMYFUNCTION("""COMPUTED_VALUE"""),1.0)</f>
        <v>1</v>
      </c>
      <c r="OO26">
        <f>IFERROR(__xludf.DUMMYFUNCTION("""COMPUTED_VALUE"""),0.0)</f>
        <v>0</v>
      </c>
      <c r="OP26">
        <f>IFERROR(__xludf.DUMMYFUNCTION("""COMPUTED_VALUE"""),0.0)</f>
        <v>0</v>
      </c>
      <c r="OQ26">
        <f>IFERROR(__xludf.DUMMYFUNCTION("""COMPUTED_VALUE"""),1.0)</f>
        <v>1</v>
      </c>
      <c r="OR26">
        <f>IFERROR(__xludf.DUMMYFUNCTION("""COMPUTED_VALUE"""),0.0)</f>
        <v>0</v>
      </c>
      <c r="OS26">
        <f>IFERROR(__xludf.DUMMYFUNCTION("""COMPUTED_VALUE"""),0.0)</f>
        <v>0</v>
      </c>
      <c r="OT26">
        <f>IFERROR(__xludf.DUMMYFUNCTION("""COMPUTED_VALUE"""),0.0)</f>
        <v>0</v>
      </c>
      <c r="OU26">
        <f>IFERROR(__xludf.DUMMYFUNCTION("""COMPUTED_VALUE"""),0.0)</f>
        <v>0</v>
      </c>
      <c r="OV26">
        <f>IFERROR(__xludf.DUMMYFUNCTION("""COMPUTED_VALUE"""),0.0)</f>
        <v>0</v>
      </c>
      <c r="OW26">
        <f>IFERROR(__xludf.DUMMYFUNCTION("""COMPUTED_VALUE"""),0.0)</f>
        <v>0</v>
      </c>
      <c r="OX26">
        <f>IFERROR(__xludf.DUMMYFUNCTION("""COMPUTED_VALUE"""),0.0)</f>
        <v>0</v>
      </c>
      <c r="OY26" t="str">
        <f>IFERROR(__xludf.DUMMYFUNCTION("""COMPUTED_VALUE"""),"x")</f>
        <v>x</v>
      </c>
      <c r="OZ26">
        <f>IFERROR(__xludf.DUMMYFUNCTION("""COMPUTED_VALUE"""),25.0)</f>
        <v>25</v>
      </c>
      <c r="PA26">
        <f>IFERROR(__xludf.DUMMYFUNCTION("""COMPUTED_VALUE"""),0.0)</f>
        <v>0</v>
      </c>
      <c r="PB26">
        <f>IFERROR(__xludf.DUMMYFUNCTION("""COMPUTED_VALUE"""),0.0)</f>
        <v>0</v>
      </c>
      <c r="PC26">
        <f>IFERROR(__xludf.DUMMYFUNCTION("""COMPUTED_VALUE"""),0.0)</f>
        <v>0</v>
      </c>
      <c r="PD26" t="str">
        <f>IFERROR(__xludf.DUMMYFUNCTION("""COMPUTED_VALUE"""),"x")</f>
        <v>x</v>
      </c>
      <c r="PE26">
        <f>IFERROR(__xludf.DUMMYFUNCTION("""COMPUTED_VALUE"""),0.0)</f>
        <v>0</v>
      </c>
      <c r="PF26">
        <f>IFERROR(__xludf.DUMMYFUNCTION("""COMPUTED_VALUE"""),0.0)</f>
        <v>0</v>
      </c>
      <c r="PG26">
        <f>IFERROR(__xludf.DUMMYFUNCTION("""COMPUTED_VALUE"""),0.0)</f>
        <v>0</v>
      </c>
      <c r="PH26">
        <f>IFERROR(__xludf.DUMMYFUNCTION("""COMPUTED_VALUE"""),0.0)</f>
        <v>0</v>
      </c>
      <c r="PI26">
        <f>IFERROR(__xludf.DUMMYFUNCTION("""COMPUTED_VALUE"""),0.0)</f>
        <v>0</v>
      </c>
      <c r="PJ26">
        <f>IFERROR(__xludf.DUMMYFUNCTION("""COMPUTED_VALUE"""),1.0)</f>
        <v>1</v>
      </c>
      <c r="PK26">
        <f>IFERROR(__xludf.DUMMYFUNCTION("""COMPUTED_VALUE"""),1.0)</f>
        <v>1</v>
      </c>
      <c r="PL26">
        <f>IFERROR(__xludf.DUMMYFUNCTION("""COMPUTED_VALUE"""),1.0)</f>
        <v>1</v>
      </c>
      <c r="PM26">
        <f>IFERROR(__xludf.DUMMYFUNCTION("""COMPUTED_VALUE"""),0.0)</f>
        <v>0</v>
      </c>
      <c r="PN26">
        <f>IFERROR(__xludf.DUMMYFUNCTION("""COMPUTED_VALUE"""),0.0)</f>
        <v>0</v>
      </c>
      <c r="PO26">
        <f>IFERROR(__xludf.DUMMYFUNCTION("""COMPUTED_VALUE"""),1.0)</f>
        <v>1</v>
      </c>
      <c r="PP26">
        <f>IFERROR(__xludf.DUMMYFUNCTION("""COMPUTED_VALUE"""),0.0)</f>
        <v>0</v>
      </c>
      <c r="PQ26">
        <f>IFERROR(__xludf.DUMMYFUNCTION("""COMPUTED_VALUE"""),0.0)</f>
        <v>0</v>
      </c>
      <c r="PR26">
        <f>IFERROR(__xludf.DUMMYFUNCTION("""COMPUTED_VALUE"""),0.0)</f>
        <v>0</v>
      </c>
      <c r="PS26">
        <f>IFERROR(__xludf.DUMMYFUNCTION("""COMPUTED_VALUE"""),1.0)</f>
        <v>1</v>
      </c>
      <c r="PT26">
        <f>IFERROR(__xludf.DUMMYFUNCTION("""COMPUTED_VALUE"""),0.0)</f>
        <v>0</v>
      </c>
      <c r="PU26">
        <f>IFERROR(__xludf.DUMMYFUNCTION("""COMPUTED_VALUE"""),0.0)</f>
        <v>0</v>
      </c>
      <c r="PV26">
        <f>IFERROR(__xludf.DUMMYFUNCTION("""COMPUTED_VALUE"""),0.0)</f>
        <v>0</v>
      </c>
      <c r="PW26">
        <f>IFERROR(__xludf.DUMMYFUNCTION("""COMPUTED_VALUE"""),1.0)</f>
        <v>1</v>
      </c>
      <c r="PX26">
        <f>IFERROR(__xludf.DUMMYFUNCTION("""COMPUTED_VALUE"""),0.0)</f>
        <v>0</v>
      </c>
      <c r="PY26">
        <f>IFERROR(__xludf.DUMMYFUNCTION("""COMPUTED_VALUE"""),0.0)</f>
        <v>0</v>
      </c>
      <c r="PZ26">
        <f>IFERROR(__xludf.DUMMYFUNCTION("""COMPUTED_VALUE"""),0.0)</f>
        <v>0</v>
      </c>
      <c r="QA26">
        <f>IFERROR(__xludf.DUMMYFUNCTION("""COMPUTED_VALUE"""),1.0)</f>
        <v>1</v>
      </c>
      <c r="QB26">
        <f>IFERROR(__xludf.DUMMYFUNCTION("""COMPUTED_VALUE"""),1.0)</f>
        <v>1</v>
      </c>
      <c r="QC26">
        <f>IFERROR(__xludf.DUMMYFUNCTION("""COMPUTED_VALUE"""),1.0)</f>
        <v>1</v>
      </c>
      <c r="QD26">
        <f>IFERROR(__xludf.DUMMYFUNCTION("""COMPUTED_VALUE"""),0.0)</f>
        <v>0</v>
      </c>
      <c r="QE26">
        <f>IFERROR(__xludf.DUMMYFUNCTION("""COMPUTED_VALUE"""),0.0)</f>
        <v>0</v>
      </c>
      <c r="QF26">
        <f>IFERROR(__xludf.DUMMYFUNCTION("""COMPUTED_VALUE"""),1.0)</f>
        <v>1</v>
      </c>
      <c r="QG26">
        <f>IFERROR(__xludf.DUMMYFUNCTION("""COMPUTED_VALUE"""),0.0)</f>
        <v>0</v>
      </c>
      <c r="QH26">
        <f>IFERROR(__xludf.DUMMYFUNCTION("""COMPUTED_VALUE"""),1.0)</f>
        <v>1</v>
      </c>
      <c r="QI26">
        <f>IFERROR(__xludf.DUMMYFUNCTION("""COMPUTED_VALUE"""),0.0)</f>
        <v>0</v>
      </c>
      <c r="QJ26">
        <f>IFERROR(__xludf.DUMMYFUNCTION("""COMPUTED_VALUE"""),0.0)</f>
        <v>0</v>
      </c>
      <c r="QK26">
        <f>IFERROR(__xludf.DUMMYFUNCTION("""COMPUTED_VALUE"""),0.0)</f>
        <v>0</v>
      </c>
      <c r="QL26">
        <f>IFERROR(__xludf.DUMMYFUNCTION("""COMPUTED_VALUE"""),1.0)</f>
        <v>1</v>
      </c>
      <c r="QM26">
        <f>IFERROR(__xludf.DUMMYFUNCTION("""COMPUTED_VALUE"""),0.0)</f>
        <v>0</v>
      </c>
      <c r="QN26">
        <f>IFERROR(__xludf.DUMMYFUNCTION("""COMPUTED_VALUE"""),0.0)</f>
        <v>0</v>
      </c>
      <c r="QO26">
        <f>IFERROR(__xludf.DUMMYFUNCTION("""COMPUTED_VALUE"""),1.0)</f>
        <v>1</v>
      </c>
      <c r="QP26">
        <f>IFERROR(__xludf.DUMMYFUNCTION("""COMPUTED_VALUE"""),0.0)</f>
        <v>0</v>
      </c>
      <c r="QQ26">
        <f>IFERROR(__xludf.DUMMYFUNCTION("""COMPUTED_VALUE"""),1.0)</f>
        <v>1</v>
      </c>
      <c r="QR26">
        <f>IFERROR(__xludf.DUMMYFUNCTION("""COMPUTED_VALUE"""),1.0)</f>
        <v>1</v>
      </c>
      <c r="QS26">
        <f>IFERROR(__xludf.DUMMYFUNCTION("""COMPUTED_VALUE"""),1.0)</f>
        <v>1</v>
      </c>
      <c r="QT26">
        <f>IFERROR(__xludf.DUMMYFUNCTION("""COMPUTED_VALUE"""),0.0)</f>
        <v>0</v>
      </c>
      <c r="QU26">
        <f>IFERROR(__xludf.DUMMYFUNCTION("""COMPUTED_VALUE"""),1.0)</f>
        <v>1</v>
      </c>
      <c r="QV26">
        <f>IFERROR(__xludf.DUMMYFUNCTION("""COMPUTED_VALUE"""),0.0)</f>
        <v>0</v>
      </c>
      <c r="QW26">
        <f>IFERROR(__xludf.DUMMYFUNCTION("""COMPUTED_VALUE"""),0.0)</f>
        <v>0</v>
      </c>
      <c r="QX26">
        <f>IFERROR(__xludf.DUMMYFUNCTION("""COMPUTED_VALUE"""),0.0)</f>
        <v>0</v>
      </c>
      <c r="QY26">
        <f>IFERROR(__xludf.DUMMYFUNCTION("""COMPUTED_VALUE"""),0.0)</f>
        <v>0</v>
      </c>
      <c r="QZ26">
        <f>IFERROR(__xludf.DUMMYFUNCTION("""COMPUTED_VALUE"""),0.0)</f>
        <v>0</v>
      </c>
      <c r="RA26">
        <f>IFERROR(__xludf.DUMMYFUNCTION("""COMPUTED_VALUE"""),1.0)</f>
        <v>1</v>
      </c>
      <c r="RB26">
        <f>IFERROR(__xludf.DUMMYFUNCTION("""COMPUTED_VALUE"""),0.0)</f>
        <v>0</v>
      </c>
      <c r="RC26">
        <f>IFERROR(__xludf.DUMMYFUNCTION("""COMPUTED_VALUE"""),1.0)</f>
        <v>1</v>
      </c>
      <c r="RD26">
        <f>IFERROR(__xludf.DUMMYFUNCTION("""COMPUTED_VALUE"""),0.0)</f>
        <v>0</v>
      </c>
      <c r="RE26">
        <f>IFERROR(__xludf.DUMMYFUNCTION("""COMPUTED_VALUE"""),0.0)</f>
        <v>0</v>
      </c>
      <c r="RF26">
        <f>IFERROR(__xludf.DUMMYFUNCTION("""COMPUTED_VALUE"""),1.0)</f>
        <v>1</v>
      </c>
      <c r="RG26">
        <f>IFERROR(__xludf.DUMMYFUNCTION("""COMPUTED_VALUE"""),1.0)</f>
        <v>1</v>
      </c>
      <c r="RH26">
        <f>IFERROR(__xludf.DUMMYFUNCTION("""COMPUTED_VALUE"""),0.0)</f>
        <v>0</v>
      </c>
      <c r="RI26">
        <f>IFERROR(__xludf.DUMMYFUNCTION("""COMPUTED_VALUE"""),0.0)</f>
        <v>0</v>
      </c>
      <c r="RJ26" t="str">
        <f>IFERROR(__xludf.DUMMYFUNCTION("""COMPUTED_VALUE"""),"x")</f>
        <v>x</v>
      </c>
      <c r="RK26">
        <f>IFERROR(__xludf.DUMMYFUNCTION("""COMPUTED_VALUE"""),0.0)</f>
        <v>0</v>
      </c>
      <c r="RL26">
        <f>IFERROR(__xludf.DUMMYFUNCTION("""COMPUTED_VALUE"""),0.0)</f>
        <v>0</v>
      </c>
      <c r="RM26">
        <f>IFERROR(__xludf.DUMMYFUNCTION("""COMPUTED_VALUE"""),0.0)</f>
        <v>0</v>
      </c>
      <c r="RN26">
        <f>IFERROR(__xludf.DUMMYFUNCTION("""COMPUTED_VALUE"""),0.0)</f>
        <v>0</v>
      </c>
      <c r="RO26">
        <f>IFERROR(__xludf.DUMMYFUNCTION("""COMPUTED_VALUE"""),0.0)</f>
        <v>0</v>
      </c>
      <c r="RP26">
        <f>IFERROR(__xludf.DUMMYFUNCTION("""COMPUTED_VALUE"""),0.0)</f>
        <v>0</v>
      </c>
      <c r="RQ26">
        <f>IFERROR(__xludf.DUMMYFUNCTION("""COMPUTED_VALUE"""),0.0)</f>
        <v>0</v>
      </c>
      <c r="RR26">
        <f>IFERROR(__xludf.DUMMYFUNCTION("""COMPUTED_VALUE"""),0.0)</f>
        <v>0</v>
      </c>
      <c r="RS26">
        <f>IFERROR(__xludf.DUMMYFUNCTION("""COMPUTED_VALUE"""),0.0)</f>
        <v>0</v>
      </c>
      <c r="RT26">
        <f>IFERROR(__xludf.DUMMYFUNCTION("""COMPUTED_VALUE"""),0.0)</f>
        <v>0</v>
      </c>
      <c r="RU26">
        <f>IFERROR(__xludf.DUMMYFUNCTION("""COMPUTED_VALUE"""),0.0)</f>
        <v>0</v>
      </c>
      <c r="RV26">
        <f>IFERROR(__xludf.DUMMYFUNCTION("""COMPUTED_VALUE"""),0.0)</f>
        <v>0</v>
      </c>
      <c r="RW26">
        <f>IFERROR(__xludf.DUMMYFUNCTION("""COMPUTED_VALUE"""),0.0)</f>
        <v>0</v>
      </c>
      <c r="RX26">
        <f>IFERROR(__xludf.DUMMYFUNCTION("""COMPUTED_VALUE"""),0.0)</f>
        <v>0</v>
      </c>
      <c r="RY26">
        <f>IFERROR(__xludf.DUMMYFUNCTION("""COMPUTED_VALUE"""),0.0)</f>
        <v>0</v>
      </c>
      <c r="RZ26">
        <f>IFERROR(__xludf.DUMMYFUNCTION("""COMPUTED_VALUE"""),0.0)</f>
        <v>0</v>
      </c>
      <c r="SA26">
        <f>IFERROR(__xludf.DUMMYFUNCTION("""COMPUTED_VALUE"""),0.0)</f>
        <v>0</v>
      </c>
      <c r="SB26">
        <f>IFERROR(__xludf.DUMMYFUNCTION("""COMPUTED_VALUE"""),0.0)</f>
        <v>0</v>
      </c>
      <c r="SC26">
        <f>IFERROR(__xludf.DUMMYFUNCTION("""COMPUTED_VALUE"""),0.0)</f>
        <v>0</v>
      </c>
      <c r="SD26">
        <f>IFERROR(__xludf.DUMMYFUNCTION("""COMPUTED_VALUE"""),0.0)</f>
        <v>0</v>
      </c>
      <c r="SE26">
        <f>IFERROR(__xludf.DUMMYFUNCTION("""COMPUTED_VALUE"""),0.0)</f>
        <v>0</v>
      </c>
      <c r="SF26">
        <f>IFERROR(__xludf.DUMMYFUNCTION("""COMPUTED_VALUE"""),0.0)</f>
        <v>0</v>
      </c>
      <c r="SG26">
        <f>IFERROR(__xludf.DUMMYFUNCTION("""COMPUTED_VALUE"""),0.0)</f>
        <v>0</v>
      </c>
      <c r="SH26">
        <f>IFERROR(__xludf.DUMMYFUNCTION("""COMPUTED_VALUE"""),0.0)</f>
        <v>0</v>
      </c>
      <c r="SI26">
        <f>IFERROR(__xludf.DUMMYFUNCTION("""COMPUTED_VALUE"""),0.0)</f>
        <v>0</v>
      </c>
      <c r="SJ26">
        <f>IFERROR(__xludf.DUMMYFUNCTION("""COMPUTED_VALUE"""),0.0)</f>
        <v>0</v>
      </c>
      <c r="SK26">
        <f>IFERROR(__xludf.DUMMYFUNCTION("""COMPUTED_VALUE"""),0.0)</f>
        <v>0</v>
      </c>
      <c r="SL26">
        <f>IFERROR(__xludf.DUMMYFUNCTION("""COMPUTED_VALUE"""),0.0)</f>
        <v>0</v>
      </c>
      <c r="SM26">
        <f>IFERROR(__xludf.DUMMYFUNCTION("""COMPUTED_VALUE"""),0.0)</f>
        <v>0</v>
      </c>
      <c r="SN26">
        <f>IFERROR(__xludf.DUMMYFUNCTION("""COMPUTED_VALUE"""),0.0)</f>
        <v>0</v>
      </c>
      <c r="SO26">
        <f>IFERROR(__xludf.DUMMYFUNCTION("""COMPUTED_VALUE"""),0.0)</f>
        <v>0</v>
      </c>
      <c r="SP26">
        <f>IFERROR(__xludf.DUMMYFUNCTION("""COMPUTED_VALUE"""),0.0)</f>
        <v>0</v>
      </c>
      <c r="SQ26">
        <f>IFERROR(__xludf.DUMMYFUNCTION("""COMPUTED_VALUE"""),0.0)</f>
        <v>0</v>
      </c>
      <c r="SR26">
        <f>IFERROR(__xludf.DUMMYFUNCTION("""COMPUTED_VALUE"""),0.0)</f>
        <v>0</v>
      </c>
      <c r="SS26">
        <f>IFERROR(__xludf.DUMMYFUNCTION("""COMPUTED_VALUE"""),0.0)</f>
        <v>0</v>
      </c>
      <c r="ST26">
        <f>IFERROR(__xludf.DUMMYFUNCTION("""COMPUTED_VALUE"""),0.0)</f>
        <v>0</v>
      </c>
      <c r="SU26">
        <f>IFERROR(__xludf.DUMMYFUNCTION("""COMPUTED_VALUE"""),0.0)</f>
        <v>0</v>
      </c>
      <c r="SV26">
        <f>IFERROR(__xludf.DUMMYFUNCTION("""COMPUTED_VALUE"""),0.0)</f>
        <v>0</v>
      </c>
      <c r="SW26">
        <f>IFERROR(__xludf.DUMMYFUNCTION("""COMPUTED_VALUE"""),0.0)</f>
        <v>0</v>
      </c>
      <c r="SX26">
        <f>IFERROR(__xludf.DUMMYFUNCTION("""COMPUTED_VALUE"""),0.0)</f>
        <v>0</v>
      </c>
      <c r="SY26">
        <f>IFERROR(__xludf.DUMMYFUNCTION("""COMPUTED_VALUE"""),0.0)</f>
        <v>0</v>
      </c>
      <c r="SZ26">
        <f>IFERROR(__xludf.DUMMYFUNCTION("""COMPUTED_VALUE"""),0.0)</f>
        <v>0</v>
      </c>
      <c r="TA26">
        <f>IFERROR(__xludf.DUMMYFUNCTION("""COMPUTED_VALUE"""),0.0)</f>
        <v>0</v>
      </c>
      <c r="TB26">
        <f>IFERROR(__xludf.DUMMYFUNCTION("""COMPUTED_VALUE"""),0.0)</f>
        <v>0</v>
      </c>
      <c r="TC26">
        <f>IFERROR(__xludf.DUMMYFUNCTION("""COMPUTED_VALUE"""),0.0)</f>
        <v>0</v>
      </c>
    </row>
    <row r="27">
      <c r="A27">
        <f>IFERROR(__xludf.DUMMYFUNCTION("""COMPUTED_VALUE"""),26.0)</f>
        <v>26</v>
      </c>
      <c r="B27" t="str">
        <f>IFERROR(__xludf.DUMMYFUNCTION("""COMPUTED_VALUE"""),"BrankoGrbic01")</f>
        <v>BrankoGrbic01</v>
      </c>
      <c r="C27" t="str">
        <f>IFERROR(__xludf.DUMMYFUNCTION("""COMPUTED_VALUE"""),"Branko")</f>
        <v>Branko</v>
      </c>
      <c r="D27" t="str">
        <f>IFERROR(__xludf.DUMMYFUNCTION("""COMPUTED_VALUE"""),"Grbić")</f>
        <v>Grbić</v>
      </c>
      <c r="E27">
        <f>IFERROR(__xludf.DUMMYFUNCTION("""COMPUTED_VALUE"""),81.0)</f>
        <v>81</v>
      </c>
      <c r="F27" t="str">
        <f>IFERROR(__xludf.DUMMYFUNCTION("""COMPUTED_VALUE"""),"ODOBREN")</f>
        <v>ODOBREN</v>
      </c>
      <c r="G27" t="str">
        <f>IFERROR(__xludf.DUMMYFUNCTION("""COMPUTED_VALUE"""),"Zaječar")</f>
        <v>Zaječar</v>
      </c>
      <c r="H27" t="str">
        <f>IFERROR(__xludf.DUMMYFUNCTION("""COMPUTED_VALUE"""),"Gimnazija")</f>
        <v>Gimnazija</v>
      </c>
      <c r="I27" t="str">
        <f>IFERROR(__xludf.DUMMYFUNCTION("""COMPUTED_VALUE"""),"III")</f>
        <v>III</v>
      </c>
      <c r="J27" t="str">
        <f>IFERROR(__xludf.DUMMYFUNCTION("""COMPUTED_VALUE"""),"B")</f>
        <v>B</v>
      </c>
      <c r="K27" t="str">
        <f>IFERROR(__xludf.DUMMYFUNCTION("""COMPUTED_VALUE"""),"Bojan Roško, Ana Pašalić")</f>
        <v>Bojan Roško, Ana Pašalić</v>
      </c>
      <c r="L27" t="str">
        <f>IFERROR(__xludf.DUMMYFUNCTION("""COMPUTED_VALUE"""),"x")</f>
        <v>x</v>
      </c>
      <c r="M27">
        <f>IFERROR(__xludf.DUMMYFUNCTION("""COMPUTED_VALUE"""),0.0)</f>
        <v>0</v>
      </c>
      <c r="N27">
        <f>IFERROR(__xludf.DUMMYFUNCTION("""COMPUTED_VALUE"""),13.0)</f>
        <v>13</v>
      </c>
      <c r="O27">
        <f>IFERROR(__xludf.DUMMYFUNCTION("""COMPUTED_VALUE"""),35.0)</f>
        <v>35</v>
      </c>
      <c r="P27" t="str">
        <f>IFERROR(__xludf.DUMMYFUNCTION("""COMPUTED_VALUE"""),"x")</f>
        <v>x</v>
      </c>
      <c r="Q27">
        <f>IFERROR(__xludf.DUMMYFUNCTION("""COMPUTED_VALUE"""),0.0)</f>
        <v>0</v>
      </c>
      <c r="R27" t="str">
        <f>IFERROR(__xludf.DUMMYFUNCTION("""COMPUTED_VALUE"""),"-")</f>
        <v>-</v>
      </c>
      <c r="S27">
        <f>IFERROR(__xludf.DUMMYFUNCTION("""COMPUTED_VALUE"""),33.0)</f>
        <v>33</v>
      </c>
      <c r="T27" t="str">
        <f>IFERROR(__xludf.DUMMYFUNCTION("""COMPUTED_VALUE"""),"x")</f>
        <v>x</v>
      </c>
      <c r="U27" t="str">
        <f>IFERROR(__xludf.DUMMYFUNCTION("""COMPUTED_VALUE"""),"x")</f>
        <v>x</v>
      </c>
      <c r="V27" t="str">
        <f>IFERROR(__xludf.DUMMYFUNCTION("""COMPUTED_VALUE"""),"OK")</f>
        <v>OK</v>
      </c>
      <c r="W27" t="str">
        <f>IFERROR(__xludf.DUMMYFUNCTION("""COMPUTED_VALUE"""),"OK")</f>
        <v>OK</v>
      </c>
      <c r="X27" t="str">
        <f>IFERROR(__xludf.DUMMYFUNCTION("""COMPUTED_VALUE"""),"TLE")</f>
        <v>TLE</v>
      </c>
      <c r="Y27" t="str">
        <f>IFERROR(__xludf.DUMMYFUNCTION("""COMPUTED_VALUE"""),"TLE")</f>
        <v>TLE</v>
      </c>
      <c r="Z27" t="str">
        <f>IFERROR(__xludf.DUMMYFUNCTION("""COMPUTED_VALUE"""),"TLE")</f>
        <v>TLE</v>
      </c>
      <c r="AA27" t="str">
        <f>IFERROR(__xludf.DUMMYFUNCTION("""COMPUTED_VALUE"""),"RTE")</f>
        <v>RTE</v>
      </c>
      <c r="AB27" t="str">
        <f>IFERROR(__xludf.DUMMYFUNCTION("""COMPUTED_VALUE"""),"RTE")</f>
        <v>RTE</v>
      </c>
      <c r="AC27" t="str">
        <f>IFERROR(__xludf.DUMMYFUNCTION("""COMPUTED_VALUE"""),"RTE")</f>
        <v>RTE</v>
      </c>
      <c r="AD27" t="str">
        <f>IFERROR(__xludf.DUMMYFUNCTION("""COMPUTED_VALUE"""),"RTE")</f>
        <v>RTE</v>
      </c>
      <c r="AE27" t="str">
        <f>IFERROR(__xludf.DUMMYFUNCTION("""COMPUTED_VALUE"""),"RTE")</f>
        <v>RTE</v>
      </c>
      <c r="AF27" t="str">
        <f>IFERROR(__xludf.DUMMYFUNCTION("""COMPUTED_VALUE"""),"RTE")</f>
        <v>RTE</v>
      </c>
      <c r="AG27" t="str">
        <f>IFERROR(__xludf.DUMMYFUNCTION("""COMPUTED_VALUE"""),"RTE")</f>
        <v>RTE</v>
      </c>
      <c r="AH27" t="str">
        <f>IFERROR(__xludf.DUMMYFUNCTION("""COMPUTED_VALUE"""),"RTE")</f>
        <v>RTE</v>
      </c>
      <c r="AI27" t="str">
        <f>IFERROR(__xludf.DUMMYFUNCTION("""COMPUTED_VALUE"""),"RTE")</f>
        <v>RTE</v>
      </c>
      <c r="AJ27" t="str">
        <f>IFERROR(__xludf.DUMMYFUNCTION("""COMPUTED_VALUE"""),"RTE")</f>
        <v>RTE</v>
      </c>
      <c r="AK27" t="str">
        <f>IFERROR(__xludf.DUMMYFUNCTION("""COMPUTED_VALUE"""),"RTE")</f>
        <v>RTE</v>
      </c>
      <c r="AL27" t="str">
        <f>IFERROR(__xludf.DUMMYFUNCTION("""COMPUTED_VALUE"""),"RTE")</f>
        <v>RTE</v>
      </c>
      <c r="AM27" t="str">
        <f>IFERROR(__xludf.DUMMYFUNCTION("""COMPUTED_VALUE"""),"RTE")</f>
        <v>RTE</v>
      </c>
      <c r="AN27" t="str">
        <f>IFERROR(__xludf.DUMMYFUNCTION("""COMPUTED_VALUE"""),"RTE")</f>
        <v>RTE</v>
      </c>
      <c r="AO27" t="str">
        <f>IFERROR(__xludf.DUMMYFUNCTION("""COMPUTED_VALUE"""),"RTE")</f>
        <v>RTE</v>
      </c>
      <c r="AP27" t="str">
        <f>IFERROR(__xludf.DUMMYFUNCTION("""COMPUTED_VALUE"""),"x")</f>
        <v>x</v>
      </c>
      <c r="AQ27" t="str">
        <f>IFERROR(__xludf.DUMMYFUNCTION("""COMPUTED_VALUE"""),"OK")</f>
        <v>OK</v>
      </c>
      <c r="AR27" t="str">
        <f>IFERROR(__xludf.DUMMYFUNCTION("""COMPUTED_VALUE"""),"OK")</f>
        <v>OK</v>
      </c>
      <c r="AS27" t="str">
        <f>IFERROR(__xludf.DUMMYFUNCTION("""COMPUTED_VALUE"""),"OK")</f>
        <v>OK</v>
      </c>
      <c r="AT27" t="str">
        <f>IFERROR(__xludf.DUMMYFUNCTION("""COMPUTED_VALUE"""),"OK")</f>
        <v>OK</v>
      </c>
      <c r="AU27" t="str">
        <f>IFERROR(__xludf.DUMMYFUNCTION("""COMPUTED_VALUE"""),"OK")</f>
        <v>OK</v>
      </c>
      <c r="AV27" t="str">
        <f>IFERROR(__xludf.DUMMYFUNCTION("""COMPUTED_VALUE"""),"OK")</f>
        <v>OK</v>
      </c>
      <c r="AW27" t="str">
        <f>IFERROR(__xludf.DUMMYFUNCTION("""COMPUTED_VALUE"""),"OK")</f>
        <v>OK</v>
      </c>
      <c r="AX27" t="str">
        <f>IFERROR(__xludf.DUMMYFUNCTION("""COMPUTED_VALUE"""),"OK")</f>
        <v>OK</v>
      </c>
      <c r="AY27" t="str">
        <f>IFERROR(__xludf.DUMMYFUNCTION("""COMPUTED_VALUE"""),"WA")</f>
        <v>WA</v>
      </c>
      <c r="AZ27" t="str">
        <f>IFERROR(__xludf.DUMMYFUNCTION("""COMPUTED_VALUE"""),"WA")</f>
        <v>WA</v>
      </c>
      <c r="BA27" t="str">
        <f>IFERROR(__xludf.DUMMYFUNCTION("""COMPUTED_VALUE"""),"WA")</f>
        <v>WA</v>
      </c>
      <c r="BB27" t="str">
        <f>IFERROR(__xludf.DUMMYFUNCTION("""COMPUTED_VALUE"""),"WA")</f>
        <v>WA</v>
      </c>
      <c r="BC27" t="str">
        <f>IFERROR(__xludf.DUMMYFUNCTION("""COMPUTED_VALUE"""),"WA")</f>
        <v>WA</v>
      </c>
      <c r="BD27" t="str">
        <f>IFERROR(__xludf.DUMMYFUNCTION("""COMPUTED_VALUE"""),"WA")</f>
        <v>WA</v>
      </c>
      <c r="BE27" t="str">
        <f>IFERROR(__xludf.DUMMYFUNCTION("""COMPUTED_VALUE"""),"WA")</f>
        <v>WA</v>
      </c>
      <c r="BF27" t="str">
        <f>IFERROR(__xludf.DUMMYFUNCTION("""COMPUTED_VALUE"""),"WA")</f>
        <v>WA</v>
      </c>
      <c r="BG27" t="str">
        <f>IFERROR(__xludf.DUMMYFUNCTION("""COMPUTED_VALUE"""),"WA")</f>
        <v>WA</v>
      </c>
      <c r="BH27" t="str">
        <f>IFERROR(__xludf.DUMMYFUNCTION("""COMPUTED_VALUE"""),"WA")</f>
        <v>WA</v>
      </c>
      <c r="BI27" t="str">
        <f>IFERROR(__xludf.DUMMYFUNCTION("""COMPUTED_VALUE"""),"WA")</f>
        <v>WA</v>
      </c>
      <c r="BJ27" t="str">
        <f>IFERROR(__xludf.DUMMYFUNCTION("""COMPUTED_VALUE"""),"WA")</f>
        <v>WA</v>
      </c>
      <c r="BK27" t="str">
        <f>IFERROR(__xludf.DUMMYFUNCTION("""COMPUTED_VALUE"""),"WA")</f>
        <v>WA</v>
      </c>
      <c r="BL27" t="str">
        <f>IFERROR(__xludf.DUMMYFUNCTION("""COMPUTED_VALUE"""),"WA")</f>
        <v>WA</v>
      </c>
      <c r="BM27" t="str">
        <f>IFERROR(__xludf.DUMMYFUNCTION("""COMPUTED_VALUE"""),"WA")</f>
        <v>WA</v>
      </c>
      <c r="BN27" t="str">
        <f>IFERROR(__xludf.DUMMYFUNCTION("""COMPUTED_VALUE"""),"WA")</f>
        <v>WA</v>
      </c>
      <c r="BO27" t="str">
        <f>IFERROR(__xludf.DUMMYFUNCTION("""COMPUTED_VALUE"""),"WA")</f>
        <v>WA</v>
      </c>
      <c r="BP27" t="str">
        <f>IFERROR(__xludf.DUMMYFUNCTION("""COMPUTED_VALUE"""),"RTE")</f>
        <v>RTE</v>
      </c>
      <c r="BQ27" t="str">
        <f>IFERROR(__xludf.DUMMYFUNCTION("""COMPUTED_VALUE"""),"RTE")</f>
        <v>RTE</v>
      </c>
      <c r="BR27" t="str">
        <f>IFERROR(__xludf.DUMMYFUNCTION("""COMPUTED_VALUE"""),"RTE")</f>
        <v>RTE</v>
      </c>
      <c r="BS27" t="str">
        <f>IFERROR(__xludf.DUMMYFUNCTION("""COMPUTED_VALUE"""),"RTE")</f>
        <v>RTE</v>
      </c>
      <c r="BT27" t="str">
        <f>IFERROR(__xludf.DUMMYFUNCTION("""COMPUTED_VALUE"""),"RTE")</f>
        <v>RTE</v>
      </c>
      <c r="BU27" t="str">
        <f>IFERROR(__xludf.DUMMYFUNCTION("""COMPUTED_VALUE"""),"RTE")</f>
        <v>RTE</v>
      </c>
      <c r="BV27" t="str">
        <f>IFERROR(__xludf.DUMMYFUNCTION("""COMPUTED_VALUE"""),"RTE")</f>
        <v>RTE</v>
      </c>
      <c r="BW27" t="str">
        <f>IFERROR(__xludf.DUMMYFUNCTION("""COMPUTED_VALUE"""),"RTE")</f>
        <v>RTE</v>
      </c>
      <c r="BX27" t="str">
        <f>IFERROR(__xludf.DUMMYFUNCTION("""COMPUTED_VALUE"""),"RTE")</f>
        <v>RTE</v>
      </c>
      <c r="BY27" t="str">
        <f>IFERROR(__xludf.DUMMYFUNCTION("""COMPUTED_VALUE"""),"RTE")</f>
        <v>RTE</v>
      </c>
      <c r="BZ27" t="str">
        <f>IFERROR(__xludf.DUMMYFUNCTION("""COMPUTED_VALUE"""),"RTE")</f>
        <v>RTE</v>
      </c>
      <c r="CA27" t="str">
        <f>IFERROR(__xludf.DUMMYFUNCTION("""COMPUTED_VALUE"""),"RTE")</f>
        <v>RTE</v>
      </c>
      <c r="CB27" t="str">
        <f>IFERROR(__xludf.DUMMYFUNCTION("""COMPUTED_VALUE"""),"RTE")</f>
        <v>RTE</v>
      </c>
      <c r="CC27" t="str">
        <f>IFERROR(__xludf.DUMMYFUNCTION("""COMPUTED_VALUE"""),"RTE")</f>
        <v>RTE</v>
      </c>
      <c r="CD27" t="str">
        <f>IFERROR(__xludf.DUMMYFUNCTION("""COMPUTED_VALUE"""),"RTE")</f>
        <v>RTE</v>
      </c>
      <c r="CE27" t="str">
        <f>IFERROR(__xludf.DUMMYFUNCTION("""COMPUTED_VALUE"""),"RTE")</f>
        <v>RTE</v>
      </c>
      <c r="CF27" t="str">
        <f>IFERROR(__xludf.DUMMYFUNCTION("""COMPUTED_VALUE"""),"RTE")</f>
        <v>RTE</v>
      </c>
      <c r="CG27" t="str">
        <f>IFERROR(__xludf.DUMMYFUNCTION("""COMPUTED_VALUE"""),"RTE")</f>
        <v>RTE</v>
      </c>
      <c r="CH27" t="str">
        <f>IFERROR(__xludf.DUMMYFUNCTION("""COMPUTED_VALUE"""),"RTE")</f>
        <v>RTE</v>
      </c>
      <c r="CI27" t="str">
        <f>IFERROR(__xludf.DUMMYFUNCTION("""COMPUTED_VALUE"""),"RTE")</f>
        <v>RTE</v>
      </c>
      <c r="CJ27" t="str">
        <f>IFERROR(__xludf.DUMMYFUNCTION("""COMPUTED_VALUE"""),"RTE")</f>
        <v>RTE</v>
      </c>
      <c r="CK27" t="str">
        <f>IFERROR(__xludf.DUMMYFUNCTION("""COMPUTED_VALUE"""),"RTE")</f>
        <v>RTE</v>
      </c>
      <c r="CL27" t="str">
        <f>IFERROR(__xludf.DUMMYFUNCTION("""COMPUTED_VALUE"""),"RTE")</f>
        <v>RTE</v>
      </c>
      <c r="CM27" t="str">
        <f>IFERROR(__xludf.DUMMYFUNCTION("""COMPUTED_VALUE"""),"RTE")</f>
        <v>RTE</v>
      </c>
      <c r="CN27" t="str">
        <f>IFERROR(__xludf.DUMMYFUNCTION("""COMPUTED_VALUE"""),"TLE")</f>
        <v>TLE</v>
      </c>
      <c r="CO27" t="str">
        <f>IFERROR(__xludf.DUMMYFUNCTION("""COMPUTED_VALUE"""),"TLE")</f>
        <v>TLE</v>
      </c>
      <c r="CP27" t="str">
        <f>IFERROR(__xludf.DUMMYFUNCTION("""COMPUTED_VALUE"""),"TLE")</f>
        <v>TLE</v>
      </c>
      <c r="CQ27" t="str">
        <f>IFERROR(__xludf.DUMMYFUNCTION("""COMPUTED_VALUE"""),"TLE")</f>
        <v>TLE</v>
      </c>
      <c r="CR27" t="str">
        <f>IFERROR(__xludf.DUMMYFUNCTION("""COMPUTED_VALUE"""),"TLE")</f>
        <v>TLE</v>
      </c>
      <c r="CS27" t="str">
        <f>IFERROR(__xludf.DUMMYFUNCTION("""COMPUTED_VALUE"""),"TLE")</f>
        <v>TLE</v>
      </c>
      <c r="CT27" t="str">
        <f>IFERROR(__xludf.DUMMYFUNCTION("""COMPUTED_VALUE"""),"TLE")</f>
        <v>TLE</v>
      </c>
      <c r="CU27" t="str">
        <f>IFERROR(__xludf.DUMMYFUNCTION("""COMPUTED_VALUE"""),"TLE")</f>
        <v>TLE</v>
      </c>
      <c r="CV27" t="str">
        <f>IFERROR(__xludf.DUMMYFUNCTION("""COMPUTED_VALUE"""),"TLE")</f>
        <v>TLE</v>
      </c>
      <c r="CW27" t="str">
        <f>IFERROR(__xludf.DUMMYFUNCTION("""COMPUTED_VALUE"""),"TLE")</f>
        <v>TLE</v>
      </c>
      <c r="CX27" t="str">
        <f>IFERROR(__xludf.DUMMYFUNCTION("""COMPUTED_VALUE"""),"TLE")</f>
        <v>TLE</v>
      </c>
      <c r="CY27" t="str">
        <f>IFERROR(__xludf.DUMMYFUNCTION("""COMPUTED_VALUE"""),"TLE")</f>
        <v>TLE</v>
      </c>
      <c r="CZ27" t="str">
        <f>IFERROR(__xludf.DUMMYFUNCTION("""COMPUTED_VALUE"""),"x")</f>
        <v>x</v>
      </c>
      <c r="DA27" t="str">
        <f>IFERROR(__xludf.DUMMYFUNCTION("""COMPUTED_VALUE"""),"OK")</f>
        <v>OK</v>
      </c>
      <c r="DB27" t="str">
        <f>IFERROR(__xludf.DUMMYFUNCTION("""COMPUTED_VALUE"""),"OK")</f>
        <v>OK</v>
      </c>
      <c r="DC27" t="str">
        <f>IFERROR(__xludf.DUMMYFUNCTION("""COMPUTED_VALUE"""),"OK")</f>
        <v>OK</v>
      </c>
      <c r="DD27" t="str">
        <f>IFERROR(__xludf.DUMMYFUNCTION("""COMPUTED_VALUE"""),"OK")</f>
        <v>OK</v>
      </c>
      <c r="DE27" t="str">
        <f>IFERROR(__xludf.DUMMYFUNCTION("""COMPUTED_VALUE"""),"OK")</f>
        <v>OK</v>
      </c>
      <c r="DF27" t="str">
        <f>IFERROR(__xludf.DUMMYFUNCTION("""COMPUTED_VALUE"""),"OK")</f>
        <v>OK</v>
      </c>
      <c r="DG27" t="str">
        <f>IFERROR(__xludf.DUMMYFUNCTION("""COMPUTED_VALUE"""),"WA")</f>
        <v>WA</v>
      </c>
      <c r="DH27" t="str">
        <f>IFERROR(__xludf.DUMMYFUNCTION("""COMPUTED_VALUE"""),"OK")</f>
        <v>OK</v>
      </c>
      <c r="DI27" t="str">
        <f>IFERROR(__xludf.DUMMYFUNCTION("""COMPUTED_VALUE"""),"OK")</f>
        <v>OK</v>
      </c>
      <c r="DJ27" t="str">
        <f>IFERROR(__xludf.DUMMYFUNCTION("""COMPUTED_VALUE"""),"OK")</f>
        <v>OK</v>
      </c>
      <c r="DK27" t="str">
        <f>IFERROR(__xludf.DUMMYFUNCTION("""COMPUTED_VALUE"""),"OK")</f>
        <v>OK</v>
      </c>
      <c r="DL27" t="str">
        <f>IFERROR(__xludf.DUMMYFUNCTION("""COMPUTED_VALUE"""),"OK")</f>
        <v>OK</v>
      </c>
      <c r="DM27" t="str">
        <f>IFERROR(__xludf.DUMMYFUNCTION("""COMPUTED_VALUE"""),"OK")</f>
        <v>OK</v>
      </c>
      <c r="DN27" t="str">
        <f>IFERROR(__xludf.DUMMYFUNCTION("""COMPUTED_VALUE"""),"WA")</f>
        <v>WA</v>
      </c>
      <c r="DO27" t="str">
        <f>IFERROR(__xludf.DUMMYFUNCTION("""COMPUTED_VALUE"""),"OK")</f>
        <v>OK</v>
      </c>
      <c r="DP27" t="str">
        <f>IFERROR(__xludf.DUMMYFUNCTION("""COMPUTED_VALUE"""),"OK")</f>
        <v>OK</v>
      </c>
      <c r="DQ27" t="str">
        <f>IFERROR(__xludf.DUMMYFUNCTION("""COMPUTED_VALUE"""),"OK")</f>
        <v>OK</v>
      </c>
      <c r="DR27" t="str">
        <f>IFERROR(__xludf.DUMMYFUNCTION("""COMPUTED_VALUE"""),"OK")</f>
        <v>OK</v>
      </c>
      <c r="DS27" t="str">
        <f>IFERROR(__xludf.DUMMYFUNCTION("""COMPUTED_VALUE"""),"OK")</f>
        <v>OK</v>
      </c>
      <c r="DT27" t="str">
        <f>IFERROR(__xludf.DUMMYFUNCTION("""COMPUTED_VALUE"""),"OK")</f>
        <v>OK</v>
      </c>
      <c r="DU27" t="str">
        <f>IFERROR(__xludf.DUMMYFUNCTION("""COMPUTED_VALUE"""),"OK")</f>
        <v>OK</v>
      </c>
      <c r="DV27" t="str">
        <f>IFERROR(__xludf.DUMMYFUNCTION("""COMPUTED_VALUE"""),"OK")</f>
        <v>OK</v>
      </c>
      <c r="DW27" t="str">
        <f>IFERROR(__xludf.DUMMYFUNCTION("""COMPUTED_VALUE"""),"OK")</f>
        <v>OK</v>
      </c>
      <c r="DX27" t="str">
        <f>IFERROR(__xludf.DUMMYFUNCTION("""COMPUTED_VALUE"""),"OK")</f>
        <v>OK</v>
      </c>
      <c r="DY27" t="str">
        <f>IFERROR(__xludf.DUMMYFUNCTION("""COMPUTED_VALUE"""),"OK")</f>
        <v>OK</v>
      </c>
      <c r="DZ27" t="str">
        <f>IFERROR(__xludf.DUMMYFUNCTION("""COMPUTED_VALUE"""),"OK")</f>
        <v>OK</v>
      </c>
      <c r="EA27" t="str">
        <f>IFERROR(__xludf.DUMMYFUNCTION("""COMPUTED_VALUE"""),"OK")</f>
        <v>OK</v>
      </c>
      <c r="EB27" t="str">
        <f>IFERROR(__xludf.DUMMYFUNCTION("""COMPUTED_VALUE"""),"OK")</f>
        <v>OK</v>
      </c>
      <c r="EC27" t="str">
        <f>IFERROR(__xludf.DUMMYFUNCTION("""COMPUTED_VALUE"""),"OK")</f>
        <v>OK</v>
      </c>
      <c r="ED27" t="str">
        <f>IFERROR(__xludf.DUMMYFUNCTION("""COMPUTED_VALUE"""),"OK")</f>
        <v>OK</v>
      </c>
      <c r="EE27" t="str">
        <f>IFERROR(__xludf.DUMMYFUNCTION("""COMPUTED_VALUE"""),"OK")</f>
        <v>OK</v>
      </c>
      <c r="EF27" t="str">
        <f>IFERROR(__xludf.DUMMYFUNCTION("""COMPUTED_VALUE"""),"OK")</f>
        <v>OK</v>
      </c>
      <c r="EG27" t="str">
        <f>IFERROR(__xludf.DUMMYFUNCTION("""COMPUTED_VALUE"""),"OK")</f>
        <v>OK</v>
      </c>
      <c r="EH27" t="str">
        <f>IFERROR(__xludf.DUMMYFUNCTION("""COMPUTED_VALUE"""),"OK")</f>
        <v>OK</v>
      </c>
      <c r="EI27" t="str">
        <f>IFERROR(__xludf.DUMMYFUNCTION("""COMPUTED_VALUE"""),"OK")</f>
        <v>OK</v>
      </c>
      <c r="EJ27" t="str">
        <f>IFERROR(__xludf.DUMMYFUNCTION("""COMPUTED_VALUE"""),"WA")</f>
        <v>WA</v>
      </c>
      <c r="EK27" t="str">
        <f>IFERROR(__xludf.DUMMYFUNCTION("""COMPUTED_VALUE"""),"OK")</f>
        <v>OK</v>
      </c>
      <c r="EL27" t="str">
        <f>IFERROR(__xludf.DUMMYFUNCTION("""COMPUTED_VALUE"""),"OK")</f>
        <v>OK</v>
      </c>
      <c r="EM27" t="str">
        <f>IFERROR(__xludf.DUMMYFUNCTION("""COMPUTED_VALUE"""),"OK")</f>
        <v>OK</v>
      </c>
      <c r="EN27" t="str">
        <f>IFERROR(__xludf.DUMMYFUNCTION("""COMPUTED_VALUE"""),"WA")</f>
        <v>WA</v>
      </c>
      <c r="EO27" t="str">
        <f>IFERROR(__xludf.DUMMYFUNCTION("""COMPUTED_VALUE"""),"WA")</f>
        <v>WA</v>
      </c>
      <c r="EP27" t="str">
        <f>IFERROR(__xludf.DUMMYFUNCTION("""COMPUTED_VALUE"""),"WA")</f>
        <v>WA</v>
      </c>
      <c r="EQ27" t="str">
        <f>IFERROR(__xludf.DUMMYFUNCTION("""COMPUTED_VALUE"""),"OK")</f>
        <v>OK</v>
      </c>
      <c r="ER27" t="str">
        <f>IFERROR(__xludf.DUMMYFUNCTION("""COMPUTED_VALUE"""),"OK")</f>
        <v>OK</v>
      </c>
      <c r="ES27" t="str">
        <f>IFERROR(__xludf.DUMMYFUNCTION("""COMPUTED_VALUE"""),"WA")</f>
        <v>WA</v>
      </c>
      <c r="ET27" t="str">
        <f>IFERROR(__xludf.DUMMYFUNCTION("""COMPUTED_VALUE"""),"WA")</f>
        <v>WA</v>
      </c>
      <c r="EU27" t="str">
        <f>IFERROR(__xludf.DUMMYFUNCTION("""COMPUTED_VALUE"""),"WA")</f>
        <v>WA</v>
      </c>
      <c r="EV27" t="str">
        <f>IFERROR(__xludf.DUMMYFUNCTION("""COMPUTED_VALUE"""),"OK")</f>
        <v>OK</v>
      </c>
      <c r="EW27" t="str">
        <f>IFERROR(__xludf.DUMMYFUNCTION("""COMPUTED_VALUE"""),"WA")</f>
        <v>WA</v>
      </c>
      <c r="EX27" t="str">
        <f>IFERROR(__xludf.DUMMYFUNCTION("""COMPUTED_VALUE"""),"WA")</f>
        <v>WA</v>
      </c>
      <c r="EY27" t="str">
        <f>IFERROR(__xludf.DUMMYFUNCTION("""COMPUTED_VALUE"""),"OK")</f>
        <v>OK</v>
      </c>
      <c r="EZ27" t="str">
        <f>IFERROR(__xludf.DUMMYFUNCTION("""COMPUTED_VALUE"""),"WA")</f>
        <v>WA</v>
      </c>
      <c r="FA27" t="str">
        <f>IFERROR(__xludf.DUMMYFUNCTION("""COMPUTED_VALUE"""),"WA")</f>
        <v>WA</v>
      </c>
      <c r="FB27" t="str">
        <f>IFERROR(__xludf.DUMMYFUNCTION("""COMPUTED_VALUE"""),"OK")</f>
        <v>OK</v>
      </c>
      <c r="FC27" t="str">
        <f>IFERROR(__xludf.DUMMYFUNCTION("""COMPUTED_VALUE"""),"OK")</f>
        <v>OK</v>
      </c>
      <c r="FD27" t="str">
        <f>IFERROR(__xludf.DUMMYFUNCTION("""COMPUTED_VALUE"""),"WA")</f>
        <v>WA</v>
      </c>
      <c r="FE27" t="str">
        <f>IFERROR(__xludf.DUMMYFUNCTION("""COMPUTED_VALUE"""),"WA")</f>
        <v>WA</v>
      </c>
      <c r="FF27" t="str">
        <f>IFERROR(__xludf.DUMMYFUNCTION("""COMPUTED_VALUE"""),"WA")</f>
        <v>WA</v>
      </c>
      <c r="FG27" t="str">
        <f>IFERROR(__xludf.DUMMYFUNCTION("""COMPUTED_VALUE"""),"x")</f>
        <v>x</v>
      </c>
      <c r="FH27" t="str">
        <f>IFERROR(__xludf.DUMMYFUNCTION("""COMPUTED_VALUE"""),"WA")</f>
        <v>WA</v>
      </c>
      <c r="FI27" t="str">
        <f>IFERROR(__xludf.DUMMYFUNCTION("""COMPUTED_VALUE"""),"WA")</f>
        <v>WA</v>
      </c>
      <c r="FJ27" t="str">
        <f>IFERROR(__xludf.DUMMYFUNCTION("""COMPUTED_VALUE"""),"WA")</f>
        <v>WA</v>
      </c>
      <c r="FK27" t="str">
        <f>IFERROR(__xludf.DUMMYFUNCTION("""COMPUTED_VALUE"""),"WA")</f>
        <v>WA</v>
      </c>
      <c r="FL27" t="str">
        <f>IFERROR(__xludf.DUMMYFUNCTION("""COMPUTED_VALUE"""),"x")</f>
        <v>x</v>
      </c>
      <c r="FM27" t="str">
        <f>IFERROR(__xludf.DUMMYFUNCTION("""COMPUTED_VALUE"""),"-")</f>
        <v>-</v>
      </c>
      <c r="FN27" t="str">
        <f>IFERROR(__xludf.DUMMYFUNCTION("""COMPUTED_VALUE"""),"-")</f>
        <v>-</v>
      </c>
      <c r="FO27" t="str">
        <f>IFERROR(__xludf.DUMMYFUNCTION("""COMPUTED_VALUE"""),"-")</f>
        <v>-</v>
      </c>
      <c r="FP27" t="str">
        <f>IFERROR(__xludf.DUMMYFUNCTION("""COMPUTED_VALUE"""),"-")</f>
        <v>-</v>
      </c>
      <c r="FQ27" t="str">
        <f>IFERROR(__xludf.DUMMYFUNCTION("""COMPUTED_VALUE"""),"-")</f>
        <v>-</v>
      </c>
      <c r="FR27" t="str">
        <f>IFERROR(__xludf.DUMMYFUNCTION("""COMPUTED_VALUE"""),"-")</f>
        <v>-</v>
      </c>
      <c r="FS27" t="str">
        <f>IFERROR(__xludf.DUMMYFUNCTION("""COMPUTED_VALUE"""),"-")</f>
        <v>-</v>
      </c>
      <c r="FT27" t="str">
        <f>IFERROR(__xludf.DUMMYFUNCTION("""COMPUTED_VALUE"""),"-")</f>
        <v>-</v>
      </c>
      <c r="FU27" t="str">
        <f>IFERROR(__xludf.DUMMYFUNCTION("""COMPUTED_VALUE"""),"-")</f>
        <v>-</v>
      </c>
      <c r="FV27" t="str">
        <f>IFERROR(__xludf.DUMMYFUNCTION("""COMPUTED_VALUE"""),"-")</f>
        <v>-</v>
      </c>
      <c r="FW27" t="str">
        <f>IFERROR(__xludf.DUMMYFUNCTION("""COMPUTED_VALUE"""),"-")</f>
        <v>-</v>
      </c>
      <c r="FX27" t="str">
        <f>IFERROR(__xludf.DUMMYFUNCTION("""COMPUTED_VALUE"""),"-")</f>
        <v>-</v>
      </c>
      <c r="FY27" t="str">
        <f>IFERROR(__xludf.DUMMYFUNCTION("""COMPUTED_VALUE"""),"-")</f>
        <v>-</v>
      </c>
      <c r="FZ27" t="str">
        <f>IFERROR(__xludf.DUMMYFUNCTION("""COMPUTED_VALUE"""),"-")</f>
        <v>-</v>
      </c>
      <c r="GA27" t="str">
        <f>IFERROR(__xludf.DUMMYFUNCTION("""COMPUTED_VALUE"""),"-")</f>
        <v>-</v>
      </c>
      <c r="GB27" t="str">
        <f>IFERROR(__xludf.DUMMYFUNCTION("""COMPUTED_VALUE"""),"-")</f>
        <v>-</v>
      </c>
      <c r="GC27" t="str">
        <f>IFERROR(__xludf.DUMMYFUNCTION("""COMPUTED_VALUE"""),"-")</f>
        <v>-</v>
      </c>
      <c r="GD27" t="str">
        <f>IFERROR(__xludf.DUMMYFUNCTION("""COMPUTED_VALUE"""),"-")</f>
        <v>-</v>
      </c>
      <c r="GE27" t="str">
        <f>IFERROR(__xludf.DUMMYFUNCTION("""COMPUTED_VALUE"""),"-")</f>
        <v>-</v>
      </c>
      <c r="GF27" t="str">
        <f>IFERROR(__xludf.DUMMYFUNCTION("""COMPUTED_VALUE"""),"-")</f>
        <v>-</v>
      </c>
      <c r="GG27" t="str">
        <f>IFERROR(__xludf.DUMMYFUNCTION("""COMPUTED_VALUE"""),"-")</f>
        <v>-</v>
      </c>
      <c r="GH27" t="str">
        <f>IFERROR(__xludf.DUMMYFUNCTION("""COMPUTED_VALUE"""),"-")</f>
        <v>-</v>
      </c>
      <c r="GI27" t="str">
        <f>IFERROR(__xludf.DUMMYFUNCTION("""COMPUTED_VALUE"""),"-")</f>
        <v>-</v>
      </c>
      <c r="GJ27" t="str">
        <f>IFERROR(__xludf.DUMMYFUNCTION("""COMPUTED_VALUE"""),"-")</f>
        <v>-</v>
      </c>
      <c r="GK27" t="str">
        <f>IFERROR(__xludf.DUMMYFUNCTION("""COMPUTED_VALUE"""),"-")</f>
        <v>-</v>
      </c>
      <c r="GL27" t="str">
        <f>IFERROR(__xludf.DUMMYFUNCTION("""COMPUTED_VALUE"""),"-")</f>
        <v>-</v>
      </c>
      <c r="GM27" t="str">
        <f>IFERROR(__xludf.DUMMYFUNCTION("""COMPUTED_VALUE"""),"-")</f>
        <v>-</v>
      </c>
      <c r="GN27" t="str">
        <f>IFERROR(__xludf.DUMMYFUNCTION("""COMPUTED_VALUE"""),"-")</f>
        <v>-</v>
      </c>
      <c r="GO27" t="str">
        <f>IFERROR(__xludf.DUMMYFUNCTION("""COMPUTED_VALUE"""),"-")</f>
        <v>-</v>
      </c>
      <c r="GP27" t="str">
        <f>IFERROR(__xludf.DUMMYFUNCTION("""COMPUTED_VALUE"""),"-")</f>
        <v>-</v>
      </c>
      <c r="GQ27" t="str">
        <f>IFERROR(__xludf.DUMMYFUNCTION("""COMPUTED_VALUE"""),"-")</f>
        <v>-</v>
      </c>
      <c r="GR27" t="str">
        <f>IFERROR(__xludf.DUMMYFUNCTION("""COMPUTED_VALUE"""),"-")</f>
        <v>-</v>
      </c>
      <c r="GS27" t="str">
        <f>IFERROR(__xludf.DUMMYFUNCTION("""COMPUTED_VALUE"""),"-")</f>
        <v>-</v>
      </c>
      <c r="GT27" t="str">
        <f>IFERROR(__xludf.DUMMYFUNCTION("""COMPUTED_VALUE"""),"-")</f>
        <v>-</v>
      </c>
      <c r="GU27" t="str">
        <f>IFERROR(__xludf.DUMMYFUNCTION("""COMPUTED_VALUE"""),"-")</f>
        <v>-</v>
      </c>
      <c r="GV27" t="str">
        <f>IFERROR(__xludf.DUMMYFUNCTION("""COMPUTED_VALUE"""),"-")</f>
        <v>-</v>
      </c>
      <c r="GW27" t="str">
        <f>IFERROR(__xludf.DUMMYFUNCTION("""COMPUTED_VALUE"""),"-")</f>
        <v>-</v>
      </c>
      <c r="GX27" t="str">
        <f>IFERROR(__xludf.DUMMYFUNCTION("""COMPUTED_VALUE"""),"-")</f>
        <v>-</v>
      </c>
      <c r="GY27" t="str">
        <f>IFERROR(__xludf.DUMMYFUNCTION("""COMPUTED_VALUE"""),"-")</f>
        <v>-</v>
      </c>
      <c r="GZ27" t="str">
        <f>IFERROR(__xludf.DUMMYFUNCTION("""COMPUTED_VALUE"""),"-")</f>
        <v>-</v>
      </c>
      <c r="HA27" t="str">
        <f>IFERROR(__xludf.DUMMYFUNCTION("""COMPUTED_VALUE"""),"-")</f>
        <v>-</v>
      </c>
      <c r="HB27" t="str">
        <f>IFERROR(__xludf.DUMMYFUNCTION("""COMPUTED_VALUE"""),"-")</f>
        <v>-</v>
      </c>
      <c r="HC27" t="str">
        <f>IFERROR(__xludf.DUMMYFUNCTION("""COMPUTED_VALUE"""),"-")</f>
        <v>-</v>
      </c>
      <c r="HD27" t="str">
        <f>IFERROR(__xludf.DUMMYFUNCTION("""COMPUTED_VALUE"""),"-")</f>
        <v>-</v>
      </c>
      <c r="HE27" t="str">
        <f>IFERROR(__xludf.DUMMYFUNCTION("""COMPUTED_VALUE"""),"-")</f>
        <v>-</v>
      </c>
      <c r="HF27" t="str">
        <f>IFERROR(__xludf.DUMMYFUNCTION("""COMPUTED_VALUE"""),"-")</f>
        <v>-</v>
      </c>
      <c r="HG27" t="str">
        <f>IFERROR(__xludf.DUMMYFUNCTION("""COMPUTED_VALUE"""),"-")</f>
        <v>-</v>
      </c>
      <c r="HH27" t="str">
        <f>IFERROR(__xludf.DUMMYFUNCTION("""COMPUTED_VALUE"""),"-")</f>
        <v>-</v>
      </c>
      <c r="HI27" t="str">
        <f>IFERROR(__xludf.DUMMYFUNCTION("""COMPUTED_VALUE"""),"-")</f>
        <v>-</v>
      </c>
      <c r="HJ27" t="str">
        <f>IFERROR(__xludf.DUMMYFUNCTION("""COMPUTED_VALUE"""),"-")</f>
        <v>-</v>
      </c>
      <c r="HK27" t="str">
        <f>IFERROR(__xludf.DUMMYFUNCTION("""COMPUTED_VALUE"""),"-")</f>
        <v>-</v>
      </c>
      <c r="HL27" t="str">
        <f>IFERROR(__xludf.DUMMYFUNCTION("""COMPUTED_VALUE"""),"-")</f>
        <v>-</v>
      </c>
      <c r="HM27" t="str">
        <f>IFERROR(__xludf.DUMMYFUNCTION("""COMPUTED_VALUE"""),"-")</f>
        <v>-</v>
      </c>
      <c r="HN27" t="str">
        <f>IFERROR(__xludf.DUMMYFUNCTION("""COMPUTED_VALUE"""),"-")</f>
        <v>-</v>
      </c>
      <c r="HO27" t="str">
        <f>IFERROR(__xludf.DUMMYFUNCTION("""COMPUTED_VALUE"""),"-")</f>
        <v>-</v>
      </c>
      <c r="HP27" t="str">
        <f>IFERROR(__xludf.DUMMYFUNCTION("""COMPUTED_VALUE"""),"-")</f>
        <v>-</v>
      </c>
      <c r="HQ27" t="str">
        <f>IFERROR(__xludf.DUMMYFUNCTION("""COMPUTED_VALUE"""),"-")</f>
        <v>-</v>
      </c>
      <c r="HR27" t="str">
        <f>IFERROR(__xludf.DUMMYFUNCTION("""COMPUTED_VALUE"""),"x")</f>
        <v>x</v>
      </c>
      <c r="HS27" t="str">
        <f>IFERROR(__xludf.DUMMYFUNCTION("""COMPUTED_VALUE"""),"OK")</f>
        <v>OK</v>
      </c>
      <c r="HT27" t="str">
        <f>IFERROR(__xludf.DUMMYFUNCTION("""COMPUTED_VALUE"""),"OK")</f>
        <v>OK</v>
      </c>
      <c r="HU27" t="str">
        <f>IFERROR(__xludf.DUMMYFUNCTION("""COMPUTED_VALUE"""),"OK")</f>
        <v>OK</v>
      </c>
      <c r="HV27" t="str">
        <f>IFERROR(__xludf.DUMMYFUNCTION("""COMPUTED_VALUE"""),"OK")</f>
        <v>OK</v>
      </c>
      <c r="HW27" t="str">
        <f>IFERROR(__xludf.DUMMYFUNCTION("""COMPUTED_VALUE"""),"OK")</f>
        <v>OK</v>
      </c>
      <c r="HX27" t="str">
        <f>IFERROR(__xludf.DUMMYFUNCTION("""COMPUTED_VALUE"""),"OK")</f>
        <v>OK</v>
      </c>
      <c r="HY27" t="str">
        <f>IFERROR(__xludf.DUMMYFUNCTION("""COMPUTED_VALUE"""),"OK")</f>
        <v>OK</v>
      </c>
      <c r="HZ27" t="str">
        <f>IFERROR(__xludf.DUMMYFUNCTION("""COMPUTED_VALUE"""),"OK")</f>
        <v>OK</v>
      </c>
      <c r="IA27" t="str">
        <f>IFERROR(__xludf.DUMMYFUNCTION("""COMPUTED_VALUE"""),"OK")</f>
        <v>OK</v>
      </c>
      <c r="IB27" t="str">
        <f>IFERROR(__xludf.DUMMYFUNCTION("""COMPUTED_VALUE"""),"OK")</f>
        <v>OK</v>
      </c>
      <c r="IC27" t="str">
        <f>IFERROR(__xludf.DUMMYFUNCTION("""COMPUTED_VALUE"""),"OK")</f>
        <v>OK</v>
      </c>
      <c r="ID27" t="str">
        <f>IFERROR(__xludf.DUMMYFUNCTION("""COMPUTED_VALUE"""),"OK")</f>
        <v>OK</v>
      </c>
      <c r="IE27" t="str">
        <f>IFERROR(__xludf.DUMMYFUNCTION("""COMPUTED_VALUE"""),"OK")</f>
        <v>OK</v>
      </c>
      <c r="IF27" t="str">
        <f>IFERROR(__xludf.DUMMYFUNCTION("""COMPUTED_VALUE"""),"OK")</f>
        <v>OK</v>
      </c>
      <c r="IG27" t="str">
        <f>IFERROR(__xludf.DUMMYFUNCTION("""COMPUTED_VALUE"""),"OK")</f>
        <v>OK</v>
      </c>
      <c r="IH27" t="str">
        <f>IFERROR(__xludf.DUMMYFUNCTION("""COMPUTED_VALUE"""),"OK")</f>
        <v>OK</v>
      </c>
      <c r="II27" t="str">
        <f>IFERROR(__xludf.DUMMYFUNCTION("""COMPUTED_VALUE"""),"OK")</f>
        <v>OK</v>
      </c>
      <c r="IJ27" t="str">
        <f>IFERROR(__xludf.DUMMYFUNCTION("""COMPUTED_VALUE"""),"OK")</f>
        <v>OK</v>
      </c>
      <c r="IK27" t="str">
        <f>IFERROR(__xludf.DUMMYFUNCTION("""COMPUTED_VALUE"""),"TLE")</f>
        <v>TLE</v>
      </c>
      <c r="IL27" t="str">
        <f>IFERROR(__xludf.DUMMYFUNCTION("""COMPUTED_VALUE"""),"TLE")</f>
        <v>TLE</v>
      </c>
      <c r="IM27" t="str">
        <f>IFERROR(__xludf.DUMMYFUNCTION("""COMPUTED_VALUE"""),"TLE")</f>
        <v>TLE</v>
      </c>
      <c r="IN27" t="str">
        <f>IFERROR(__xludf.DUMMYFUNCTION("""COMPUTED_VALUE"""),"TLE")</f>
        <v>TLE</v>
      </c>
      <c r="IO27" t="str">
        <f>IFERROR(__xludf.DUMMYFUNCTION("""COMPUTED_VALUE"""),"TLE")</f>
        <v>TLE</v>
      </c>
      <c r="IP27" t="str">
        <f>IFERROR(__xludf.DUMMYFUNCTION("""COMPUTED_VALUE"""),"TLE")</f>
        <v>TLE</v>
      </c>
      <c r="IQ27" t="str">
        <f>IFERROR(__xludf.DUMMYFUNCTION("""COMPUTED_VALUE"""),"TLE")</f>
        <v>TLE</v>
      </c>
      <c r="IR27" t="str">
        <f>IFERROR(__xludf.DUMMYFUNCTION("""COMPUTED_VALUE"""),"TLE")</f>
        <v>TLE</v>
      </c>
      <c r="IS27" t="str">
        <f>IFERROR(__xludf.DUMMYFUNCTION("""COMPUTED_VALUE"""),"TLE")</f>
        <v>TLE</v>
      </c>
      <c r="IT27" t="str">
        <f>IFERROR(__xludf.DUMMYFUNCTION("""COMPUTED_VALUE"""),"TLE")</f>
        <v>TLE</v>
      </c>
      <c r="IU27" t="str">
        <f>IFERROR(__xludf.DUMMYFUNCTION("""COMPUTED_VALUE"""),"TLE")</f>
        <v>TLE</v>
      </c>
      <c r="IV27" t="str">
        <f>IFERROR(__xludf.DUMMYFUNCTION("""COMPUTED_VALUE"""),"TLE")</f>
        <v>TLE</v>
      </c>
      <c r="IW27" t="str">
        <f>IFERROR(__xludf.DUMMYFUNCTION("""COMPUTED_VALUE"""),"TLE")</f>
        <v>TLE</v>
      </c>
      <c r="IX27" t="str">
        <f>IFERROR(__xludf.DUMMYFUNCTION("""COMPUTED_VALUE"""),"TLE")</f>
        <v>TLE</v>
      </c>
      <c r="IY27" t="str">
        <f>IFERROR(__xludf.DUMMYFUNCTION("""COMPUTED_VALUE"""),"TLE")</f>
        <v>TLE</v>
      </c>
      <c r="IZ27" t="str">
        <f>IFERROR(__xludf.DUMMYFUNCTION("""COMPUTED_VALUE"""),"TLE")</f>
        <v>TLE</v>
      </c>
      <c r="JA27" t="str">
        <f>IFERROR(__xludf.DUMMYFUNCTION("""COMPUTED_VALUE"""),"TLE")</f>
        <v>TLE</v>
      </c>
      <c r="JB27" t="str">
        <f>IFERROR(__xludf.DUMMYFUNCTION("""COMPUTED_VALUE"""),"TLE")</f>
        <v>TLE</v>
      </c>
      <c r="JC27" t="str">
        <f>IFERROR(__xludf.DUMMYFUNCTION("""COMPUTED_VALUE"""),"TLE")</f>
        <v>TLE</v>
      </c>
      <c r="JD27" t="str">
        <f>IFERROR(__xludf.DUMMYFUNCTION("""COMPUTED_VALUE"""),"TLE")</f>
        <v>TLE</v>
      </c>
      <c r="JE27" t="str">
        <f>IFERROR(__xludf.DUMMYFUNCTION("""COMPUTED_VALUE"""),"TLE")</f>
        <v>TLE</v>
      </c>
      <c r="JF27" t="str">
        <f>IFERROR(__xludf.DUMMYFUNCTION("""COMPUTED_VALUE"""),"TLE")</f>
        <v>TLE</v>
      </c>
      <c r="JG27" t="str">
        <f>IFERROR(__xludf.DUMMYFUNCTION("""COMPUTED_VALUE"""),"TLE")</f>
        <v>TLE</v>
      </c>
      <c r="JH27" t="str">
        <f>IFERROR(__xludf.DUMMYFUNCTION("""COMPUTED_VALUE"""),"TLE")</f>
        <v>TLE</v>
      </c>
      <c r="JI27" t="str">
        <f>IFERROR(__xludf.DUMMYFUNCTION("""COMPUTED_VALUE"""),"TLE")</f>
        <v>TLE</v>
      </c>
      <c r="JJ27" t="str">
        <f>IFERROR(__xludf.DUMMYFUNCTION("""COMPUTED_VALUE"""),"TLE")</f>
        <v>TLE</v>
      </c>
      <c r="JK27" t="str">
        <f>IFERROR(__xludf.DUMMYFUNCTION("""COMPUTED_VALUE"""),"TLE")</f>
        <v>TLE</v>
      </c>
      <c r="JL27" t="str">
        <f>IFERROR(__xludf.DUMMYFUNCTION("""COMPUTED_VALUE"""),"x")</f>
        <v>x</v>
      </c>
      <c r="JM27" t="str">
        <f>IFERROR(__xludf.DUMMYFUNCTION("""COMPUTED_VALUE"""),"x")</f>
        <v>x</v>
      </c>
      <c r="JN27">
        <f>IFERROR(__xludf.DUMMYFUNCTION("""COMPUTED_VALUE"""),1.0)</f>
        <v>1</v>
      </c>
      <c r="JO27">
        <f>IFERROR(__xludf.DUMMYFUNCTION("""COMPUTED_VALUE"""),1.0)</f>
        <v>1</v>
      </c>
      <c r="JP27">
        <f>IFERROR(__xludf.DUMMYFUNCTION("""COMPUTED_VALUE"""),0.0)</f>
        <v>0</v>
      </c>
      <c r="JQ27">
        <f>IFERROR(__xludf.DUMMYFUNCTION("""COMPUTED_VALUE"""),0.0)</f>
        <v>0</v>
      </c>
      <c r="JR27">
        <f>IFERROR(__xludf.DUMMYFUNCTION("""COMPUTED_VALUE"""),0.0)</f>
        <v>0</v>
      </c>
      <c r="JS27">
        <f>IFERROR(__xludf.DUMMYFUNCTION("""COMPUTED_VALUE"""),0.0)</f>
        <v>0</v>
      </c>
      <c r="JT27">
        <f>IFERROR(__xludf.DUMMYFUNCTION("""COMPUTED_VALUE"""),0.0)</f>
        <v>0</v>
      </c>
      <c r="JU27">
        <f>IFERROR(__xludf.DUMMYFUNCTION("""COMPUTED_VALUE"""),0.0)</f>
        <v>0</v>
      </c>
      <c r="JV27">
        <f>IFERROR(__xludf.DUMMYFUNCTION("""COMPUTED_VALUE"""),0.0)</f>
        <v>0</v>
      </c>
      <c r="JW27">
        <f>IFERROR(__xludf.DUMMYFUNCTION("""COMPUTED_VALUE"""),0.0)</f>
        <v>0</v>
      </c>
      <c r="JX27">
        <f>IFERROR(__xludf.DUMMYFUNCTION("""COMPUTED_VALUE"""),0.0)</f>
        <v>0</v>
      </c>
      <c r="JY27">
        <f>IFERROR(__xludf.DUMMYFUNCTION("""COMPUTED_VALUE"""),0.0)</f>
        <v>0</v>
      </c>
      <c r="JZ27">
        <f>IFERROR(__xludf.DUMMYFUNCTION("""COMPUTED_VALUE"""),0.0)</f>
        <v>0</v>
      </c>
      <c r="KA27">
        <f>IFERROR(__xludf.DUMMYFUNCTION("""COMPUTED_VALUE"""),0.0)</f>
        <v>0</v>
      </c>
      <c r="KB27">
        <f>IFERROR(__xludf.DUMMYFUNCTION("""COMPUTED_VALUE"""),0.0)</f>
        <v>0</v>
      </c>
      <c r="KC27">
        <f>IFERROR(__xludf.DUMMYFUNCTION("""COMPUTED_VALUE"""),0.0)</f>
        <v>0</v>
      </c>
      <c r="KD27">
        <f>IFERROR(__xludf.DUMMYFUNCTION("""COMPUTED_VALUE"""),0.0)</f>
        <v>0</v>
      </c>
      <c r="KE27">
        <f>IFERROR(__xludf.DUMMYFUNCTION("""COMPUTED_VALUE"""),0.0)</f>
        <v>0</v>
      </c>
      <c r="KF27">
        <f>IFERROR(__xludf.DUMMYFUNCTION("""COMPUTED_VALUE"""),0.0)</f>
        <v>0</v>
      </c>
      <c r="KG27">
        <f>IFERROR(__xludf.DUMMYFUNCTION("""COMPUTED_VALUE"""),0.0)</f>
        <v>0</v>
      </c>
      <c r="KH27" t="str">
        <f>IFERROR(__xludf.DUMMYFUNCTION("""COMPUTED_VALUE"""),"x")</f>
        <v>x</v>
      </c>
      <c r="KI27">
        <f>IFERROR(__xludf.DUMMYFUNCTION("""COMPUTED_VALUE"""),1.0)</f>
        <v>1</v>
      </c>
      <c r="KJ27">
        <f>IFERROR(__xludf.DUMMYFUNCTION("""COMPUTED_VALUE"""),1.0)</f>
        <v>1</v>
      </c>
      <c r="KK27">
        <f>IFERROR(__xludf.DUMMYFUNCTION("""COMPUTED_VALUE"""),1.0)</f>
        <v>1</v>
      </c>
      <c r="KL27">
        <f>IFERROR(__xludf.DUMMYFUNCTION("""COMPUTED_VALUE"""),1.0)</f>
        <v>1</v>
      </c>
      <c r="KM27">
        <f>IFERROR(__xludf.DUMMYFUNCTION("""COMPUTED_VALUE"""),1.0)</f>
        <v>1</v>
      </c>
      <c r="KN27">
        <f>IFERROR(__xludf.DUMMYFUNCTION("""COMPUTED_VALUE"""),1.0)</f>
        <v>1</v>
      </c>
      <c r="KO27">
        <f>IFERROR(__xludf.DUMMYFUNCTION("""COMPUTED_VALUE"""),1.0)</f>
        <v>1</v>
      </c>
      <c r="KP27">
        <f>IFERROR(__xludf.DUMMYFUNCTION("""COMPUTED_VALUE"""),1.0)</f>
        <v>1</v>
      </c>
      <c r="KQ27">
        <f>IFERROR(__xludf.DUMMYFUNCTION("""COMPUTED_VALUE"""),0.0)</f>
        <v>0</v>
      </c>
      <c r="KR27">
        <f>IFERROR(__xludf.DUMMYFUNCTION("""COMPUTED_VALUE"""),0.0)</f>
        <v>0</v>
      </c>
      <c r="KS27">
        <f>IFERROR(__xludf.DUMMYFUNCTION("""COMPUTED_VALUE"""),0.0)</f>
        <v>0</v>
      </c>
      <c r="KT27">
        <f>IFERROR(__xludf.DUMMYFUNCTION("""COMPUTED_VALUE"""),0.0)</f>
        <v>0</v>
      </c>
      <c r="KU27">
        <f>IFERROR(__xludf.DUMMYFUNCTION("""COMPUTED_VALUE"""),0.0)</f>
        <v>0</v>
      </c>
      <c r="KV27">
        <f>IFERROR(__xludf.DUMMYFUNCTION("""COMPUTED_VALUE"""),0.0)</f>
        <v>0</v>
      </c>
      <c r="KW27">
        <f>IFERROR(__xludf.DUMMYFUNCTION("""COMPUTED_VALUE"""),0.0)</f>
        <v>0</v>
      </c>
      <c r="KX27">
        <f>IFERROR(__xludf.DUMMYFUNCTION("""COMPUTED_VALUE"""),0.0)</f>
        <v>0</v>
      </c>
      <c r="KY27">
        <f>IFERROR(__xludf.DUMMYFUNCTION("""COMPUTED_VALUE"""),0.0)</f>
        <v>0</v>
      </c>
      <c r="KZ27">
        <f>IFERROR(__xludf.DUMMYFUNCTION("""COMPUTED_VALUE"""),0.0)</f>
        <v>0</v>
      </c>
      <c r="LA27">
        <f>IFERROR(__xludf.DUMMYFUNCTION("""COMPUTED_VALUE"""),0.0)</f>
        <v>0</v>
      </c>
      <c r="LB27">
        <f>IFERROR(__xludf.DUMMYFUNCTION("""COMPUTED_VALUE"""),0.0)</f>
        <v>0</v>
      </c>
      <c r="LC27">
        <f>IFERROR(__xludf.DUMMYFUNCTION("""COMPUTED_VALUE"""),0.0)</f>
        <v>0</v>
      </c>
      <c r="LD27">
        <f>IFERROR(__xludf.DUMMYFUNCTION("""COMPUTED_VALUE"""),0.0)</f>
        <v>0</v>
      </c>
      <c r="LE27">
        <f>IFERROR(__xludf.DUMMYFUNCTION("""COMPUTED_VALUE"""),0.0)</f>
        <v>0</v>
      </c>
      <c r="LF27">
        <f>IFERROR(__xludf.DUMMYFUNCTION("""COMPUTED_VALUE"""),0.0)</f>
        <v>0</v>
      </c>
      <c r="LG27">
        <f>IFERROR(__xludf.DUMMYFUNCTION("""COMPUTED_VALUE"""),0.0)</f>
        <v>0</v>
      </c>
      <c r="LH27">
        <f>IFERROR(__xludf.DUMMYFUNCTION("""COMPUTED_VALUE"""),0.0)</f>
        <v>0</v>
      </c>
      <c r="LI27">
        <f>IFERROR(__xludf.DUMMYFUNCTION("""COMPUTED_VALUE"""),0.0)</f>
        <v>0</v>
      </c>
      <c r="LJ27">
        <f>IFERROR(__xludf.DUMMYFUNCTION("""COMPUTED_VALUE"""),0.0)</f>
        <v>0</v>
      </c>
      <c r="LK27">
        <f>IFERROR(__xludf.DUMMYFUNCTION("""COMPUTED_VALUE"""),0.0)</f>
        <v>0</v>
      </c>
      <c r="LL27">
        <f>IFERROR(__xludf.DUMMYFUNCTION("""COMPUTED_VALUE"""),0.0)</f>
        <v>0</v>
      </c>
      <c r="LM27">
        <f>IFERROR(__xludf.DUMMYFUNCTION("""COMPUTED_VALUE"""),0.0)</f>
        <v>0</v>
      </c>
      <c r="LN27">
        <f>IFERROR(__xludf.DUMMYFUNCTION("""COMPUTED_VALUE"""),0.0)</f>
        <v>0</v>
      </c>
      <c r="LO27">
        <f>IFERROR(__xludf.DUMMYFUNCTION("""COMPUTED_VALUE"""),0.0)</f>
        <v>0</v>
      </c>
      <c r="LP27">
        <f>IFERROR(__xludf.DUMMYFUNCTION("""COMPUTED_VALUE"""),0.0)</f>
        <v>0</v>
      </c>
      <c r="LQ27">
        <f>IFERROR(__xludf.DUMMYFUNCTION("""COMPUTED_VALUE"""),0.0)</f>
        <v>0</v>
      </c>
      <c r="LR27">
        <f>IFERROR(__xludf.DUMMYFUNCTION("""COMPUTED_VALUE"""),0.0)</f>
        <v>0</v>
      </c>
      <c r="LS27">
        <f>IFERROR(__xludf.DUMMYFUNCTION("""COMPUTED_VALUE"""),0.0)</f>
        <v>0</v>
      </c>
      <c r="LT27">
        <f>IFERROR(__xludf.DUMMYFUNCTION("""COMPUTED_VALUE"""),0.0)</f>
        <v>0</v>
      </c>
      <c r="LU27">
        <f>IFERROR(__xludf.DUMMYFUNCTION("""COMPUTED_VALUE"""),0.0)</f>
        <v>0</v>
      </c>
      <c r="LV27">
        <f>IFERROR(__xludf.DUMMYFUNCTION("""COMPUTED_VALUE"""),0.0)</f>
        <v>0</v>
      </c>
      <c r="LW27">
        <f>IFERROR(__xludf.DUMMYFUNCTION("""COMPUTED_VALUE"""),0.0)</f>
        <v>0</v>
      </c>
      <c r="LX27">
        <f>IFERROR(__xludf.DUMMYFUNCTION("""COMPUTED_VALUE"""),0.0)</f>
        <v>0</v>
      </c>
      <c r="LY27">
        <f>IFERROR(__xludf.DUMMYFUNCTION("""COMPUTED_VALUE"""),0.0)</f>
        <v>0</v>
      </c>
      <c r="LZ27">
        <f>IFERROR(__xludf.DUMMYFUNCTION("""COMPUTED_VALUE"""),0.0)</f>
        <v>0</v>
      </c>
      <c r="MA27">
        <f>IFERROR(__xludf.DUMMYFUNCTION("""COMPUTED_VALUE"""),0.0)</f>
        <v>0</v>
      </c>
      <c r="MB27">
        <f>IFERROR(__xludf.DUMMYFUNCTION("""COMPUTED_VALUE"""),0.0)</f>
        <v>0</v>
      </c>
      <c r="MC27">
        <f>IFERROR(__xludf.DUMMYFUNCTION("""COMPUTED_VALUE"""),0.0)</f>
        <v>0</v>
      </c>
      <c r="MD27">
        <f>IFERROR(__xludf.DUMMYFUNCTION("""COMPUTED_VALUE"""),0.0)</f>
        <v>0</v>
      </c>
      <c r="ME27">
        <f>IFERROR(__xludf.DUMMYFUNCTION("""COMPUTED_VALUE"""),0.0)</f>
        <v>0</v>
      </c>
      <c r="MF27">
        <f>IFERROR(__xludf.DUMMYFUNCTION("""COMPUTED_VALUE"""),0.0)</f>
        <v>0</v>
      </c>
      <c r="MG27">
        <f>IFERROR(__xludf.DUMMYFUNCTION("""COMPUTED_VALUE"""),0.0)</f>
        <v>0</v>
      </c>
      <c r="MH27">
        <f>IFERROR(__xludf.DUMMYFUNCTION("""COMPUTED_VALUE"""),0.0)</f>
        <v>0</v>
      </c>
      <c r="MI27">
        <f>IFERROR(__xludf.DUMMYFUNCTION("""COMPUTED_VALUE"""),0.0)</f>
        <v>0</v>
      </c>
      <c r="MJ27">
        <f>IFERROR(__xludf.DUMMYFUNCTION("""COMPUTED_VALUE"""),0.0)</f>
        <v>0</v>
      </c>
      <c r="MK27">
        <f>IFERROR(__xludf.DUMMYFUNCTION("""COMPUTED_VALUE"""),0.0)</f>
        <v>0</v>
      </c>
      <c r="ML27">
        <f>IFERROR(__xludf.DUMMYFUNCTION("""COMPUTED_VALUE"""),0.0)</f>
        <v>0</v>
      </c>
      <c r="MM27">
        <f>IFERROR(__xludf.DUMMYFUNCTION("""COMPUTED_VALUE"""),0.0)</f>
        <v>0</v>
      </c>
      <c r="MN27">
        <f>IFERROR(__xludf.DUMMYFUNCTION("""COMPUTED_VALUE"""),0.0)</f>
        <v>0</v>
      </c>
      <c r="MO27">
        <f>IFERROR(__xludf.DUMMYFUNCTION("""COMPUTED_VALUE"""),0.0)</f>
        <v>0</v>
      </c>
      <c r="MP27">
        <f>IFERROR(__xludf.DUMMYFUNCTION("""COMPUTED_VALUE"""),0.0)</f>
        <v>0</v>
      </c>
      <c r="MQ27">
        <f>IFERROR(__xludf.DUMMYFUNCTION("""COMPUTED_VALUE"""),0.0)</f>
        <v>0</v>
      </c>
      <c r="MR27" t="str">
        <f>IFERROR(__xludf.DUMMYFUNCTION("""COMPUTED_VALUE"""),"x")</f>
        <v>x</v>
      </c>
      <c r="MS27">
        <f>IFERROR(__xludf.DUMMYFUNCTION("""COMPUTED_VALUE"""),1.0)</f>
        <v>1</v>
      </c>
      <c r="MT27">
        <f>IFERROR(__xludf.DUMMYFUNCTION("""COMPUTED_VALUE"""),1.0)</f>
        <v>1</v>
      </c>
      <c r="MU27">
        <f>IFERROR(__xludf.DUMMYFUNCTION("""COMPUTED_VALUE"""),1.0)</f>
        <v>1</v>
      </c>
      <c r="MV27">
        <f>IFERROR(__xludf.DUMMYFUNCTION("""COMPUTED_VALUE"""),1.0)</f>
        <v>1</v>
      </c>
      <c r="MW27">
        <f>IFERROR(__xludf.DUMMYFUNCTION("""COMPUTED_VALUE"""),1.0)</f>
        <v>1</v>
      </c>
      <c r="MX27">
        <f>IFERROR(__xludf.DUMMYFUNCTION("""COMPUTED_VALUE"""),1.0)</f>
        <v>1</v>
      </c>
      <c r="MY27">
        <f>IFERROR(__xludf.DUMMYFUNCTION("""COMPUTED_VALUE"""),0.0)</f>
        <v>0</v>
      </c>
      <c r="MZ27">
        <f>IFERROR(__xludf.DUMMYFUNCTION("""COMPUTED_VALUE"""),1.0)</f>
        <v>1</v>
      </c>
      <c r="NA27">
        <f>IFERROR(__xludf.DUMMYFUNCTION("""COMPUTED_VALUE"""),1.0)</f>
        <v>1</v>
      </c>
      <c r="NB27">
        <f>IFERROR(__xludf.DUMMYFUNCTION("""COMPUTED_VALUE"""),1.0)</f>
        <v>1</v>
      </c>
      <c r="NC27">
        <f>IFERROR(__xludf.DUMMYFUNCTION("""COMPUTED_VALUE"""),1.0)</f>
        <v>1</v>
      </c>
      <c r="ND27">
        <f>IFERROR(__xludf.DUMMYFUNCTION("""COMPUTED_VALUE"""),1.0)</f>
        <v>1</v>
      </c>
      <c r="NE27">
        <f>IFERROR(__xludf.DUMMYFUNCTION("""COMPUTED_VALUE"""),1.0)</f>
        <v>1</v>
      </c>
      <c r="NF27">
        <f>IFERROR(__xludf.DUMMYFUNCTION("""COMPUTED_VALUE"""),0.0)</f>
        <v>0</v>
      </c>
      <c r="NG27">
        <f>IFERROR(__xludf.DUMMYFUNCTION("""COMPUTED_VALUE"""),1.0)</f>
        <v>1</v>
      </c>
      <c r="NH27">
        <f>IFERROR(__xludf.DUMMYFUNCTION("""COMPUTED_VALUE"""),1.0)</f>
        <v>1</v>
      </c>
      <c r="NI27">
        <f>IFERROR(__xludf.DUMMYFUNCTION("""COMPUTED_VALUE"""),1.0)</f>
        <v>1</v>
      </c>
      <c r="NJ27">
        <f>IFERROR(__xludf.DUMMYFUNCTION("""COMPUTED_VALUE"""),1.0)</f>
        <v>1</v>
      </c>
      <c r="NK27">
        <f>IFERROR(__xludf.DUMMYFUNCTION("""COMPUTED_VALUE"""),1.0)</f>
        <v>1</v>
      </c>
      <c r="NL27">
        <f>IFERROR(__xludf.DUMMYFUNCTION("""COMPUTED_VALUE"""),1.0)</f>
        <v>1</v>
      </c>
      <c r="NM27">
        <f>IFERROR(__xludf.DUMMYFUNCTION("""COMPUTED_VALUE"""),1.0)</f>
        <v>1</v>
      </c>
      <c r="NN27">
        <f>IFERROR(__xludf.DUMMYFUNCTION("""COMPUTED_VALUE"""),1.0)</f>
        <v>1</v>
      </c>
      <c r="NO27">
        <f>IFERROR(__xludf.DUMMYFUNCTION("""COMPUTED_VALUE"""),1.0)</f>
        <v>1</v>
      </c>
      <c r="NP27">
        <f>IFERROR(__xludf.DUMMYFUNCTION("""COMPUTED_VALUE"""),1.0)</f>
        <v>1</v>
      </c>
      <c r="NQ27">
        <f>IFERROR(__xludf.DUMMYFUNCTION("""COMPUTED_VALUE"""),1.0)</f>
        <v>1</v>
      </c>
      <c r="NR27">
        <f>IFERROR(__xludf.DUMMYFUNCTION("""COMPUTED_VALUE"""),1.0)</f>
        <v>1</v>
      </c>
      <c r="NS27">
        <f>IFERROR(__xludf.DUMMYFUNCTION("""COMPUTED_VALUE"""),1.0)</f>
        <v>1</v>
      </c>
      <c r="NT27">
        <f>IFERROR(__xludf.DUMMYFUNCTION("""COMPUTED_VALUE"""),1.0)</f>
        <v>1</v>
      </c>
      <c r="NU27">
        <f>IFERROR(__xludf.DUMMYFUNCTION("""COMPUTED_VALUE"""),1.0)</f>
        <v>1</v>
      </c>
      <c r="NV27">
        <f>IFERROR(__xludf.DUMMYFUNCTION("""COMPUTED_VALUE"""),1.0)</f>
        <v>1</v>
      </c>
      <c r="NW27">
        <f>IFERROR(__xludf.DUMMYFUNCTION("""COMPUTED_VALUE"""),1.0)</f>
        <v>1</v>
      </c>
      <c r="NX27">
        <f>IFERROR(__xludf.DUMMYFUNCTION("""COMPUTED_VALUE"""),1.0)</f>
        <v>1</v>
      </c>
      <c r="NY27">
        <f>IFERROR(__xludf.DUMMYFUNCTION("""COMPUTED_VALUE"""),1.0)</f>
        <v>1</v>
      </c>
      <c r="NZ27">
        <f>IFERROR(__xludf.DUMMYFUNCTION("""COMPUTED_VALUE"""),1.0)</f>
        <v>1</v>
      </c>
      <c r="OA27">
        <f>IFERROR(__xludf.DUMMYFUNCTION("""COMPUTED_VALUE"""),1.0)</f>
        <v>1</v>
      </c>
      <c r="OB27">
        <f>IFERROR(__xludf.DUMMYFUNCTION("""COMPUTED_VALUE"""),0.0)</f>
        <v>0</v>
      </c>
      <c r="OC27">
        <f>IFERROR(__xludf.DUMMYFUNCTION("""COMPUTED_VALUE"""),1.0)</f>
        <v>1</v>
      </c>
      <c r="OD27">
        <f>IFERROR(__xludf.DUMMYFUNCTION("""COMPUTED_VALUE"""),1.0)</f>
        <v>1</v>
      </c>
      <c r="OE27">
        <f>IFERROR(__xludf.DUMMYFUNCTION("""COMPUTED_VALUE"""),1.0)</f>
        <v>1</v>
      </c>
      <c r="OF27">
        <f>IFERROR(__xludf.DUMMYFUNCTION("""COMPUTED_VALUE"""),0.0)</f>
        <v>0</v>
      </c>
      <c r="OG27">
        <f>IFERROR(__xludf.DUMMYFUNCTION("""COMPUTED_VALUE"""),0.0)</f>
        <v>0</v>
      </c>
      <c r="OH27">
        <f>IFERROR(__xludf.DUMMYFUNCTION("""COMPUTED_VALUE"""),0.0)</f>
        <v>0</v>
      </c>
      <c r="OI27">
        <f>IFERROR(__xludf.DUMMYFUNCTION("""COMPUTED_VALUE"""),1.0)</f>
        <v>1</v>
      </c>
      <c r="OJ27">
        <f>IFERROR(__xludf.DUMMYFUNCTION("""COMPUTED_VALUE"""),1.0)</f>
        <v>1</v>
      </c>
      <c r="OK27">
        <f>IFERROR(__xludf.DUMMYFUNCTION("""COMPUTED_VALUE"""),0.0)</f>
        <v>0</v>
      </c>
      <c r="OL27">
        <f>IFERROR(__xludf.DUMMYFUNCTION("""COMPUTED_VALUE"""),0.0)</f>
        <v>0</v>
      </c>
      <c r="OM27">
        <f>IFERROR(__xludf.DUMMYFUNCTION("""COMPUTED_VALUE"""),0.0)</f>
        <v>0</v>
      </c>
      <c r="ON27">
        <f>IFERROR(__xludf.DUMMYFUNCTION("""COMPUTED_VALUE"""),1.0)</f>
        <v>1</v>
      </c>
      <c r="OO27">
        <f>IFERROR(__xludf.DUMMYFUNCTION("""COMPUTED_VALUE"""),0.0)</f>
        <v>0</v>
      </c>
      <c r="OP27">
        <f>IFERROR(__xludf.DUMMYFUNCTION("""COMPUTED_VALUE"""),0.0)</f>
        <v>0</v>
      </c>
      <c r="OQ27">
        <f>IFERROR(__xludf.DUMMYFUNCTION("""COMPUTED_VALUE"""),1.0)</f>
        <v>1</v>
      </c>
      <c r="OR27">
        <f>IFERROR(__xludf.DUMMYFUNCTION("""COMPUTED_VALUE"""),0.0)</f>
        <v>0</v>
      </c>
      <c r="OS27">
        <f>IFERROR(__xludf.DUMMYFUNCTION("""COMPUTED_VALUE"""),0.0)</f>
        <v>0</v>
      </c>
      <c r="OT27">
        <f>IFERROR(__xludf.DUMMYFUNCTION("""COMPUTED_VALUE"""),1.0)</f>
        <v>1</v>
      </c>
      <c r="OU27">
        <f>IFERROR(__xludf.DUMMYFUNCTION("""COMPUTED_VALUE"""),1.0)</f>
        <v>1</v>
      </c>
      <c r="OV27">
        <f>IFERROR(__xludf.DUMMYFUNCTION("""COMPUTED_VALUE"""),0.0)</f>
        <v>0</v>
      </c>
      <c r="OW27">
        <f>IFERROR(__xludf.DUMMYFUNCTION("""COMPUTED_VALUE"""),0.0)</f>
        <v>0</v>
      </c>
      <c r="OX27">
        <f>IFERROR(__xludf.DUMMYFUNCTION("""COMPUTED_VALUE"""),0.0)</f>
        <v>0</v>
      </c>
      <c r="OY27" t="str">
        <f>IFERROR(__xludf.DUMMYFUNCTION("""COMPUTED_VALUE"""),"x")</f>
        <v>x</v>
      </c>
      <c r="OZ27">
        <f>IFERROR(__xludf.DUMMYFUNCTION("""COMPUTED_VALUE"""),0.0)</f>
        <v>0</v>
      </c>
      <c r="PA27">
        <f>IFERROR(__xludf.DUMMYFUNCTION("""COMPUTED_VALUE"""),0.0)</f>
        <v>0</v>
      </c>
      <c r="PB27">
        <f>IFERROR(__xludf.DUMMYFUNCTION("""COMPUTED_VALUE"""),0.0)</f>
        <v>0</v>
      </c>
      <c r="PC27">
        <f>IFERROR(__xludf.DUMMYFUNCTION("""COMPUTED_VALUE"""),0.0)</f>
        <v>0</v>
      </c>
      <c r="PD27" t="str">
        <f>IFERROR(__xludf.DUMMYFUNCTION("""COMPUTED_VALUE"""),"x")</f>
        <v>x</v>
      </c>
      <c r="PE27">
        <f>IFERROR(__xludf.DUMMYFUNCTION("""COMPUTED_VALUE"""),0.0)</f>
        <v>0</v>
      </c>
      <c r="PF27">
        <f>IFERROR(__xludf.DUMMYFUNCTION("""COMPUTED_VALUE"""),0.0)</f>
        <v>0</v>
      </c>
      <c r="PG27">
        <f>IFERROR(__xludf.DUMMYFUNCTION("""COMPUTED_VALUE"""),0.0)</f>
        <v>0</v>
      </c>
      <c r="PH27">
        <f>IFERROR(__xludf.DUMMYFUNCTION("""COMPUTED_VALUE"""),0.0)</f>
        <v>0</v>
      </c>
      <c r="PI27">
        <f>IFERROR(__xludf.DUMMYFUNCTION("""COMPUTED_VALUE"""),0.0)</f>
        <v>0</v>
      </c>
      <c r="PJ27">
        <f>IFERROR(__xludf.DUMMYFUNCTION("""COMPUTED_VALUE"""),0.0)</f>
        <v>0</v>
      </c>
      <c r="PK27">
        <f>IFERROR(__xludf.DUMMYFUNCTION("""COMPUTED_VALUE"""),0.0)</f>
        <v>0</v>
      </c>
      <c r="PL27">
        <f>IFERROR(__xludf.DUMMYFUNCTION("""COMPUTED_VALUE"""),0.0)</f>
        <v>0</v>
      </c>
      <c r="PM27">
        <f>IFERROR(__xludf.DUMMYFUNCTION("""COMPUTED_VALUE"""),0.0)</f>
        <v>0</v>
      </c>
      <c r="PN27">
        <f>IFERROR(__xludf.DUMMYFUNCTION("""COMPUTED_VALUE"""),0.0)</f>
        <v>0</v>
      </c>
      <c r="PO27">
        <f>IFERROR(__xludf.DUMMYFUNCTION("""COMPUTED_VALUE"""),0.0)</f>
        <v>0</v>
      </c>
      <c r="PP27">
        <f>IFERROR(__xludf.DUMMYFUNCTION("""COMPUTED_VALUE"""),0.0)</f>
        <v>0</v>
      </c>
      <c r="PQ27">
        <f>IFERROR(__xludf.DUMMYFUNCTION("""COMPUTED_VALUE"""),0.0)</f>
        <v>0</v>
      </c>
      <c r="PR27">
        <f>IFERROR(__xludf.DUMMYFUNCTION("""COMPUTED_VALUE"""),0.0)</f>
        <v>0</v>
      </c>
      <c r="PS27">
        <f>IFERROR(__xludf.DUMMYFUNCTION("""COMPUTED_VALUE"""),0.0)</f>
        <v>0</v>
      </c>
      <c r="PT27">
        <f>IFERROR(__xludf.DUMMYFUNCTION("""COMPUTED_VALUE"""),0.0)</f>
        <v>0</v>
      </c>
      <c r="PU27">
        <f>IFERROR(__xludf.DUMMYFUNCTION("""COMPUTED_VALUE"""),0.0)</f>
        <v>0</v>
      </c>
      <c r="PV27">
        <f>IFERROR(__xludf.DUMMYFUNCTION("""COMPUTED_VALUE"""),0.0)</f>
        <v>0</v>
      </c>
      <c r="PW27">
        <f>IFERROR(__xludf.DUMMYFUNCTION("""COMPUTED_VALUE"""),0.0)</f>
        <v>0</v>
      </c>
      <c r="PX27">
        <f>IFERROR(__xludf.DUMMYFUNCTION("""COMPUTED_VALUE"""),0.0)</f>
        <v>0</v>
      </c>
      <c r="PY27">
        <f>IFERROR(__xludf.DUMMYFUNCTION("""COMPUTED_VALUE"""),0.0)</f>
        <v>0</v>
      </c>
      <c r="PZ27">
        <f>IFERROR(__xludf.DUMMYFUNCTION("""COMPUTED_VALUE"""),0.0)</f>
        <v>0</v>
      </c>
      <c r="QA27">
        <f>IFERROR(__xludf.DUMMYFUNCTION("""COMPUTED_VALUE"""),0.0)</f>
        <v>0</v>
      </c>
      <c r="QB27">
        <f>IFERROR(__xludf.DUMMYFUNCTION("""COMPUTED_VALUE"""),0.0)</f>
        <v>0</v>
      </c>
      <c r="QC27">
        <f>IFERROR(__xludf.DUMMYFUNCTION("""COMPUTED_VALUE"""),0.0)</f>
        <v>0</v>
      </c>
      <c r="QD27">
        <f>IFERROR(__xludf.DUMMYFUNCTION("""COMPUTED_VALUE"""),0.0)</f>
        <v>0</v>
      </c>
      <c r="QE27">
        <f>IFERROR(__xludf.DUMMYFUNCTION("""COMPUTED_VALUE"""),0.0)</f>
        <v>0</v>
      </c>
      <c r="QF27">
        <f>IFERROR(__xludf.DUMMYFUNCTION("""COMPUTED_VALUE"""),0.0)</f>
        <v>0</v>
      </c>
      <c r="QG27">
        <f>IFERROR(__xludf.DUMMYFUNCTION("""COMPUTED_VALUE"""),0.0)</f>
        <v>0</v>
      </c>
      <c r="QH27">
        <f>IFERROR(__xludf.DUMMYFUNCTION("""COMPUTED_VALUE"""),0.0)</f>
        <v>0</v>
      </c>
      <c r="QI27">
        <f>IFERROR(__xludf.DUMMYFUNCTION("""COMPUTED_VALUE"""),0.0)</f>
        <v>0</v>
      </c>
      <c r="QJ27">
        <f>IFERROR(__xludf.DUMMYFUNCTION("""COMPUTED_VALUE"""),0.0)</f>
        <v>0</v>
      </c>
      <c r="QK27">
        <f>IFERROR(__xludf.DUMMYFUNCTION("""COMPUTED_VALUE"""),0.0)</f>
        <v>0</v>
      </c>
      <c r="QL27">
        <f>IFERROR(__xludf.DUMMYFUNCTION("""COMPUTED_VALUE"""),0.0)</f>
        <v>0</v>
      </c>
      <c r="QM27">
        <f>IFERROR(__xludf.DUMMYFUNCTION("""COMPUTED_VALUE"""),0.0)</f>
        <v>0</v>
      </c>
      <c r="QN27">
        <f>IFERROR(__xludf.DUMMYFUNCTION("""COMPUTED_VALUE"""),0.0)</f>
        <v>0</v>
      </c>
      <c r="QO27">
        <f>IFERROR(__xludf.DUMMYFUNCTION("""COMPUTED_VALUE"""),0.0)</f>
        <v>0</v>
      </c>
      <c r="QP27">
        <f>IFERROR(__xludf.DUMMYFUNCTION("""COMPUTED_VALUE"""),0.0)</f>
        <v>0</v>
      </c>
      <c r="QQ27">
        <f>IFERROR(__xludf.DUMMYFUNCTION("""COMPUTED_VALUE"""),0.0)</f>
        <v>0</v>
      </c>
      <c r="QR27">
        <f>IFERROR(__xludf.DUMMYFUNCTION("""COMPUTED_VALUE"""),0.0)</f>
        <v>0</v>
      </c>
      <c r="QS27">
        <f>IFERROR(__xludf.DUMMYFUNCTION("""COMPUTED_VALUE"""),0.0)</f>
        <v>0</v>
      </c>
      <c r="QT27">
        <f>IFERROR(__xludf.DUMMYFUNCTION("""COMPUTED_VALUE"""),0.0)</f>
        <v>0</v>
      </c>
      <c r="QU27">
        <f>IFERROR(__xludf.DUMMYFUNCTION("""COMPUTED_VALUE"""),0.0)</f>
        <v>0</v>
      </c>
      <c r="QV27">
        <f>IFERROR(__xludf.DUMMYFUNCTION("""COMPUTED_VALUE"""),0.0)</f>
        <v>0</v>
      </c>
      <c r="QW27">
        <f>IFERROR(__xludf.DUMMYFUNCTION("""COMPUTED_VALUE"""),0.0)</f>
        <v>0</v>
      </c>
      <c r="QX27">
        <f>IFERROR(__xludf.DUMMYFUNCTION("""COMPUTED_VALUE"""),0.0)</f>
        <v>0</v>
      </c>
      <c r="QY27">
        <f>IFERROR(__xludf.DUMMYFUNCTION("""COMPUTED_VALUE"""),0.0)</f>
        <v>0</v>
      </c>
      <c r="QZ27">
        <f>IFERROR(__xludf.DUMMYFUNCTION("""COMPUTED_VALUE"""),0.0)</f>
        <v>0</v>
      </c>
      <c r="RA27">
        <f>IFERROR(__xludf.DUMMYFUNCTION("""COMPUTED_VALUE"""),0.0)</f>
        <v>0</v>
      </c>
      <c r="RB27">
        <f>IFERROR(__xludf.DUMMYFUNCTION("""COMPUTED_VALUE"""),0.0)</f>
        <v>0</v>
      </c>
      <c r="RC27">
        <f>IFERROR(__xludf.DUMMYFUNCTION("""COMPUTED_VALUE"""),0.0)</f>
        <v>0</v>
      </c>
      <c r="RD27">
        <f>IFERROR(__xludf.DUMMYFUNCTION("""COMPUTED_VALUE"""),0.0)</f>
        <v>0</v>
      </c>
      <c r="RE27">
        <f>IFERROR(__xludf.DUMMYFUNCTION("""COMPUTED_VALUE"""),0.0)</f>
        <v>0</v>
      </c>
      <c r="RF27">
        <f>IFERROR(__xludf.DUMMYFUNCTION("""COMPUTED_VALUE"""),0.0)</f>
        <v>0</v>
      </c>
      <c r="RG27">
        <f>IFERROR(__xludf.DUMMYFUNCTION("""COMPUTED_VALUE"""),0.0)</f>
        <v>0</v>
      </c>
      <c r="RH27">
        <f>IFERROR(__xludf.DUMMYFUNCTION("""COMPUTED_VALUE"""),0.0)</f>
        <v>0</v>
      </c>
      <c r="RI27">
        <f>IFERROR(__xludf.DUMMYFUNCTION("""COMPUTED_VALUE"""),0.0)</f>
        <v>0</v>
      </c>
      <c r="RJ27" t="str">
        <f>IFERROR(__xludf.DUMMYFUNCTION("""COMPUTED_VALUE"""),"x")</f>
        <v>x</v>
      </c>
      <c r="RK27">
        <f>IFERROR(__xludf.DUMMYFUNCTION("""COMPUTED_VALUE"""),1.0)</f>
        <v>1</v>
      </c>
      <c r="RL27">
        <f>IFERROR(__xludf.DUMMYFUNCTION("""COMPUTED_VALUE"""),1.0)</f>
        <v>1</v>
      </c>
      <c r="RM27">
        <f>IFERROR(__xludf.DUMMYFUNCTION("""COMPUTED_VALUE"""),1.0)</f>
        <v>1</v>
      </c>
      <c r="RN27">
        <f>IFERROR(__xludf.DUMMYFUNCTION("""COMPUTED_VALUE"""),1.0)</f>
        <v>1</v>
      </c>
      <c r="RO27">
        <f>IFERROR(__xludf.DUMMYFUNCTION("""COMPUTED_VALUE"""),1.0)</f>
        <v>1</v>
      </c>
      <c r="RP27">
        <f>IFERROR(__xludf.DUMMYFUNCTION("""COMPUTED_VALUE"""),1.0)</f>
        <v>1</v>
      </c>
      <c r="RQ27">
        <f>IFERROR(__xludf.DUMMYFUNCTION("""COMPUTED_VALUE"""),1.0)</f>
        <v>1</v>
      </c>
      <c r="RR27">
        <f>IFERROR(__xludf.DUMMYFUNCTION("""COMPUTED_VALUE"""),1.0)</f>
        <v>1</v>
      </c>
      <c r="RS27">
        <f>IFERROR(__xludf.DUMMYFUNCTION("""COMPUTED_VALUE"""),1.0)</f>
        <v>1</v>
      </c>
      <c r="RT27">
        <f>IFERROR(__xludf.DUMMYFUNCTION("""COMPUTED_VALUE"""),1.0)</f>
        <v>1</v>
      </c>
      <c r="RU27">
        <f>IFERROR(__xludf.DUMMYFUNCTION("""COMPUTED_VALUE"""),1.0)</f>
        <v>1</v>
      </c>
      <c r="RV27">
        <f>IFERROR(__xludf.DUMMYFUNCTION("""COMPUTED_VALUE"""),1.0)</f>
        <v>1</v>
      </c>
      <c r="RW27">
        <f>IFERROR(__xludf.DUMMYFUNCTION("""COMPUTED_VALUE"""),1.0)</f>
        <v>1</v>
      </c>
      <c r="RX27">
        <f>IFERROR(__xludf.DUMMYFUNCTION("""COMPUTED_VALUE"""),1.0)</f>
        <v>1</v>
      </c>
      <c r="RY27">
        <f>IFERROR(__xludf.DUMMYFUNCTION("""COMPUTED_VALUE"""),1.0)</f>
        <v>1</v>
      </c>
      <c r="RZ27">
        <f>IFERROR(__xludf.DUMMYFUNCTION("""COMPUTED_VALUE"""),1.0)</f>
        <v>1</v>
      </c>
      <c r="SA27">
        <f>IFERROR(__xludf.DUMMYFUNCTION("""COMPUTED_VALUE"""),1.0)</f>
        <v>1</v>
      </c>
      <c r="SB27">
        <f>IFERROR(__xludf.DUMMYFUNCTION("""COMPUTED_VALUE"""),1.0)</f>
        <v>1</v>
      </c>
      <c r="SC27">
        <f>IFERROR(__xludf.DUMMYFUNCTION("""COMPUTED_VALUE"""),0.0)</f>
        <v>0</v>
      </c>
      <c r="SD27">
        <f>IFERROR(__xludf.DUMMYFUNCTION("""COMPUTED_VALUE"""),0.0)</f>
        <v>0</v>
      </c>
      <c r="SE27">
        <f>IFERROR(__xludf.DUMMYFUNCTION("""COMPUTED_VALUE"""),0.0)</f>
        <v>0</v>
      </c>
      <c r="SF27">
        <f>IFERROR(__xludf.DUMMYFUNCTION("""COMPUTED_VALUE"""),0.0)</f>
        <v>0</v>
      </c>
      <c r="SG27">
        <f>IFERROR(__xludf.DUMMYFUNCTION("""COMPUTED_VALUE"""),0.0)</f>
        <v>0</v>
      </c>
      <c r="SH27">
        <f>IFERROR(__xludf.DUMMYFUNCTION("""COMPUTED_VALUE"""),0.0)</f>
        <v>0</v>
      </c>
      <c r="SI27">
        <f>IFERROR(__xludf.DUMMYFUNCTION("""COMPUTED_VALUE"""),0.0)</f>
        <v>0</v>
      </c>
      <c r="SJ27">
        <f>IFERROR(__xludf.DUMMYFUNCTION("""COMPUTED_VALUE"""),0.0)</f>
        <v>0</v>
      </c>
      <c r="SK27">
        <f>IFERROR(__xludf.DUMMYFUNCTION("""COMPUTED_VALUE"""),0.0)</f>
        <v>0</v>
      </c>
      <c r="SL27">
        <f>IFERROR(__xludf.DUMMYFUNCTION("""COMPUTED_VALUE"""),0.0)</f>
        <v>0</v>
      </c>
      <c r="SM27">
        <f>IFERROR(__xludf.DUMMYFUNCTION("""COMPUTED_VALUE"""),0.0)</f>
        <v>0</v>
      </c>
      <c r="SN27">
        <f>IFERROR(__xludf.DUMMYFUNCTION("""COMPUTED_VALUE"""),0.0)</f>
        <v>0</v>
      </c>
      <c r="SO27">
        <f>IFERROR(__xludf.DUMMYFUNCTION("""COMPUTED_VALUE"""),0.0)</f>
        <v>0</v>
      </c>
      <c r="SP27">
        <f>IFERROR(__xludf.DUMMYFUNCTION("""COMPUTED_VALUE"""),0.0)</f>
        <v>0</v>
      </c>
      <c r="SQ27">
        <f>IFERROR(__xludf.DUMMYFUNCTION("""COMPUTED_VALUE"""),0.0)</f>
        <v>0</v>
      </c>
      <c r="SR27">
        <f>IFERROR(__xludf.DUMMYFUNCTION("""COMPUTED_VALUE"""),0.0)</f>
        <v>0</v>
      </c>
      <c r="SS27">
        <f>IFERROR(__xludf.DUMMYFUNCTION("""COMPUTED_VALUE"""),0.0)</f>
        <v>0</v>
      </c>
      <c r="ST27">
        <f>IFERROR(__xludf.DUMMYFUNCTION("""COMPUTED_VALUE"""),0.0)</f>
        <v>0</v>
      </c>
      <c r="SU27">
        <f>IFERROR(__xludf.DUMMYFUNCTION("""COMPUTED_VALUE"""),0.0)</f>
        <v>0</v>
      </c>
      <c r="SV27">
        <f>IFERROR(__xludf.DUMMYFUNCTION("""COMPUTED_VALUE"""),0.0)</f>
        <v>0</v>
      </c>
      <c r="SW27">
        <f>IFERROR(__xludf.DUMMYFUNCTION("""COMPUTED_VALUE"""),0.0)</f>
        <v>0</v>
      </c>
      <c r="SX27">
        <f>IFERROR(__xludf.DUMMYFUNCTION("""COMPUTED_VALUE"""),0.0)</f>
        <v>0</v>
      </c>
      <c r="SY27">
        <f>IFERROR(__xludf.DUMMYFUNCTION("""COMPUTED_VALUE"""),0.0)</f>
        <v>0</v>
      </c>
      <c r="SZ27">
        <f>IFERROR(__xludf.DUMMYFUNCTION("""COMPUTED_VALUE"""),0.0)</f>
        <v>0</v>
      </c>
      <c r="TA27">
        <f>IFERROR(__xludf.DUMMYFUNCTION("""COMPUTED_VALUE"""),0.0)</f>
        <v>0</v>
      </c>
      <c r="TB27">
        <f>IFERROR(__xludf.DUMMYFUNCTION("""COMPUTED_VALUE"""),0.0)</f>
        <v>0</v>
      </c>
      <c r="TC27">
        <f>IFERROR(__xludf.DUMMYFUNCTION("""COMPUTED_VALUE"""),0.0)</f>
        <v>0</v>
      </c>
    </row>
    <row r="28">
      <c r="A28">
        <f>IFERROR(__xludf.DUMMYFUNCTION("""COMPUTED_VALUE"""),27.0)</f>
        <v>27</v>
      </c>
      <c r="B28" t="str">
        <f>IFERROR(__xludf.DUMMYFUNCTION("""COMPUTED_VALUE"""),"Uros_Males")</f>
        <v>Uros_Males</v>
      </c>
      <c r="C28" t="str">
        <f>IFERROR(__xludf.DUMMYFUNCTION("""COMPUTED_VALUE"""),"Uros")</f>
        <v>Uros</v>
      </c>
      <c r="D28" t="str">
        <f>IFERROR(__xludf.DUMMYFUNCTION("""COMPUTED_VALUE"""),"Males")</f>
        <v>Males</v>
      </c>
      <c r="E28">
        <f>IFERROR(__xludf.DUMMYFUNCTION("""COMPUTED_VALUE"""),75.0)</f>
        <v>75</v>
      </c>
      <c r="F28" t="str">
        <f>IFERROR(__xludf.DUMMYFUNCTION("""COMPUTED_VALUE"""),"ODOBREN")</f>
        <v>ODOBREN</v>
      </c>
      <c r="G28" t="str">
        <f>IFERROR(__xludf.DUMMYFUNCTION("""COMPUTED_VALUE"""),"Stari grad")</f>
        <v>Stari grad</v>
      </c>
      <c r="H28" t="str">
        <f>IFERROR(__xludf.DUMMYFUNCTION("""COMPUTED_VALUE"""),"Matematička gimnazija")</f>
        <v>Matematička gimnazija</v>
      </c>
      <c r="I28" t="str">
        <f>IFERROR(__xludf.DUMMYFUNCTION("""COMPUTED_VALUE"""),"III")</f>
        <v>III</v>
      </c>
      <c r="J28" t="str">
        <f>IFERROR(__xludf.DUMMYFUNCTION("""COMPUTED_VALUE"""),"A")</f>
        <v>A</v>
      </c>
      <c r="K28" t="str">
        <f>IFERROR(__xludf.DUMMYFUNCTION("""COMPUTED_VALUE"""),"Jelena Hadzi Puric")</f>
        <v>Jelena Hadzi Puric</v>
      </c>
      <c r="L28" t="str">
        <f>IFERROR(__xludf.DUMMYFUNCTION("""COMPUTED_VALUE"""),"x")</f>
        <v>x</v>
      </c>
      <c r="M28">
        <f>IFERROR(__xludf.DUMMYFUNCTION("""COMPUTED_VALUE"""),0.0)</f>
        <v>0</v>
      </c>
      <c r="N28">
        <f>IFERROR(__xludf.DUMMYFUNCTION("""COMPUTED_VALUE"""),4.0)</f>
        <v>4</v>
      </c>
      <c r="O28">
        <f>IFERROR(__xludf.DUMMYFUNCTION("""COMPUTED_VALUE"""),0.0)</f>
        <v>0</v>
      </c>
      <c r="P28" t="str">
        <f>IFERROR(__xludf.DUMMYFUNCTION("""COMPUTED_VALUE"""),"x")</f>
        <v>x</v>
      </c>
      <c r="Q28">
        <f>IFERROR(__xludf.DUMMYFUNCTION("""COMPUTED_VALUE"""),38.0)</f>
        <v>38</v>
      </c>
      <c r="R28">
        <f>IFERROR(__xludf.DUMMYFUNCTION("""COMPUTED_VALUE"""),0.0)</f>
        <v>0</v>
      </c>
      <c r="S28">
        <f>IFERROR(__xludf.DUMMYFUNCTION("""COMPUTED_VALUE"""),33.0)</f>
        <v>33</v>
      </c>
      <c r="T28" t="str">
        <f>IFERROR(__xludf.DUMMYFUNCTION("""COMPUTED_VALUE"""),"x")</f>
        <v>x</v>
      </c>
      <c r="U28" t="str">
        <f>IFERROR(__xludf.DUMMYFUNCTION("""COMPUTED_VALUE"""),"x")</f>
        <v>x</v>
      </c>
      <c r="V28" t="str">
        <f>IFERROR(__xludf.DUMMYFUNCTION("""COMPUTED_VALUE"""),"WA")</f>
        <v>WA</v>
      </c>
      <c r="W28" t="str">
        <f>IFERROR(__xludf.DUMMYFUNCTION("""COMPUTED_VALUE"""),"WA")</f>
        <v>WA</v>
      </c>
      <c r="X28" t="str">
        <f>IFERROR(__xludf.DUMMYFUNCTION("""COMPUTED_VALUE"""),"WA")</f>
        <v>WA</v>
      </c>
      <c r="Y28" t="str">
        <f>IFERROR(__xludf.DUMMYFUNCTION("""COMPUTED_VALUE"""),"WA")</f>
        <v>WA</v>
      </c>
      <c r="Z28" t="str">
        <f>IFERROR(__xludf.DUMMYFUNCTION("""COMPUTED_VALUE"""),"WA")</f>
        <v>WA</v>
      </c>
      <c r="AA28" t="str">
        <f>IFERROR(__xludf.DUMMYFUNCTION("""COMPUTED_VALUE"""),"WA")</f>
        <v>WA</v>
      </c>
      <c r="AB28" t="str">
        <f>IFERROR(__xludf.DUMMYFUNCTION("""COMPUTED_VALUE"""),"WA")</f>
        <v>WA</v>
      </c>
      <c r="AC28" t="str">
        <f>IFERROR(__xludf.DUMMYFUNCTION("""COMPUTED_VALUE"""),"WA")</f>
        <v>WA</v>
      </c>
      <c r="AD28" t="str">
        <f>IFERROR(__xludf.DUMMYFUNCTION("""COMPUTED_VALUE"""),"WA")</f>
        <v>WA</v>
      </c>
      <c r="AE28" t="str">
        <f>IFERROR(__xludf.DUMMYFUNCTION("""COMPUTED_VALUE"""),"WA")</f>
        <v>WA</v>
      </c>
      <c r="AF28" t="str">
        <f>IFERROR(__xludf.DUMMYFUNCTION("""COMPUTED_VALUE"""),"WA")</f>
        <v>WA</v>
      </c>
      <c r="AG28" t="str">
        <f>IFERROR(__xludf.DUMMYFUNCTION("""COMPUTED_VALUE"""),"WA")</f>
        <v>WA</v>
      </c>
      <c r="AH28" t="str">
        <f>IFERROR(__xludf.DUMMYFUNCTION("""COMPUTED_VALUE"""),"WA")</f>
        <v>WA</v>
      </c>
      <c r="AI28" t="str">
        <f>IFERROR(__xludf.DUMMYFUNCTION("""COMPUTED_VALUE"""),"WA")</f>
        <v>WA</v>
      </c>
      <c r="AJ28" t="str">
        <f>IFERROR(__xludf.DUMMYFUNCTION("""COMPUTED_VALUE"""),"WA")</f>
        <v>WA</v>
      </c>
      <c r="AK28" t="str">
        <f>IFERROR(__xludf.DUMMYFUNCTION("""COMPUTED_VALUE"""),"WA")</f>
        <v>WA</v>
      </c>
      <c r="AL28" t="str">
        <f>IFERROR(__xludf.DUMMYFUNCTION("""COMPUTED_VALUE"""),"WA")</f>
        <v>WA</v>
      </c>
      <c r="AM28" t="str">
        <f>IFERROR(__xludf.DUMMYFUNCTION("""COMPUTED_VALUE"""),"WA")</f>
        <v>WA</v>
      </c>
      <c r="AN28" t="str">
        <f>IFERROR(__xludf.DUMMYFUNCTION("""COMPUTED_VALUE"""),"WA")</f>
        <v>WA</v>
      </c>
      <c r="AO28" t="str">
        <f>IFERROR(__xludf.DUMMYFUNCTION("""COMPUTED_VALUE"""),"WA")</f>
        <v>WA</v>
      </c>
      <c r="AP28" t="str">
        <f>IFERROR(__xludf.DUMMYFUNCTION("""COMPUTED_VALUE"""),"x")</f>
        <v>x</v>
      </c>
      <c r="AQ28" t="str">
        <f>IFERROR(__xludf.DUMMYFUNCTION("""COMPUTED_VALUE"""),"OK")</f>
        <v>OK</v>
      </c>
      <c r="AR28" t="str">
        <f>IFERROR(__xludf.DUMMYFUNCTION("""COMPUTED_VALUE"""),"OK")</f>
        <v>OK</v>
      </c>
      <c r="AS28" t="str">
        <f>IFERROR(__xludf.DUMMYFUNCTION("""COMPUTED_VALUE"""),"OK")</f>
        <v>OK</v>
      </c>
      <c r="AT28" t="str">
        <f>IFERROR(__xludf.DUMMYFUNCTION("""COMPUTED_VALUE"""),"OK")</f>
        <v>OK</v>
      </c>
      <c r="AU28" t="str">
        <f>IFERROR(__xludf.DUMMYFUNCTION("""COMPUTED_VALUE"""),"MLE")</f>
        <v>MLE</v>
      </c>
      <c r="AV28" t="str">
        <f>IFERROR(__xludf.DUMMYFUNCTION("""COMPUTED_VALUE"""),"MLE")</f>
        <v>MLE</v>
      </c>
      <c r="AW28" t="str">
        <f>IFERROR(__xludf.DUMMYFUNCTION("""COMPUTED_VALUE"""),"MLE")</f>
        <v>MLE</v>
      </c>
      <c r="AX28" t="str">
        <f>IFERROR(__xludf.DUMMYFUNCTION("""COMPUTED_VALUE"""),"MLE")</f>
        <v>MLE</v>
      </c>
      <c r="AY28" t="str">
        <f>IFERROR(__xludf.DUMMYFUNCTION("""COMPUTED_VALUE"""),"WA")</f>
        <v>WA</v>
      </c>
      <c r="AZ28" t="str">
        <f>IFERROR(__xludf.DUMMYFUNCTION("""COMPUTED_VALUE"""),"WA")</f>
        <v>WA</v>
      </c>
      <c r="BA28" t="str">
        <f>IFERROR(__xludf.DUMMYFUNCTION("""COMPUTED_VALUE"""),"WA")</f>
        <v>WA</v>
      </c>
      <c r="BB28" t="str">
        <f>IFERROR(__xludf.DUMMYFUNCTION("""COMPUTED_VALUE"""),"WA")</f>
        <v>WA</v>
      </c>
      <c r="BC28" t="str">
        <f>IFERROR(__xludf.DUMMYFUNCTION("""COMPUTED_VALUE"""),"WA")</f>
        <v>WA</v>
      </c>
      <c r="BD28" t="str">
        <f>IFERROR(__xludf.DUMMYFUNCTION("""COMPUTED_VALUE"""),"MLE")</f>
        <v>MLE</v>
      </c>
      <c r="BE28" t="str">
        <f>IFERROR(__xludf.DUMMYFUNCTION("""COMPUTED_VALUE"""),"MLE")</f>
        <v>MLE</v>
      </c>
      <c r="BF28" t="str">
        <f>IFERROR(__xludf.DUMMYFUNCTION("""COMPUTED_VALUE"""),"MLE")</f>
        <v>MLE</v>
      </c>
      <c r="BG28" t="str">
        <f>IFERROR(__xludf.DUMMYFUNCTION("""COMPUTED_VALUE"""),"MLE")</f>
        <v>MLE</v>
      </c>
      <c r="BH28" t="str">
        <f>IFERROR(__xludf.DUMMYFUNCTION("""COMPUTED_VALUE"""),"MLE")</f>
        <v>MLE</v>
      </c>
      <c r="BI28" t="str">
        <f>IFERROR(__xludf.DUMMYFUNCTION("""COMPUTED_VALUE"""),"MLE")</f>
        <v>MLE</v>
      </c>
      <c r="BJ28" t="str">
        <f>IFERROR(__xludf.DUMMYFUNCTION("""COMPUTED_VALUE"""),"MLE")</f>
        <v>MLE</v>
      </c>
      <c r="BK28" t="str">
        <f>IFERROR(__xludf.DUMMYFUNCTION("""COMPUTED_VALUE"""),"MLE")</f>
        <v>MLE</v>
      </c>
      <c r="BL28" t="str">
        <f>IFERROR(__xludf.DUMMYFUNCTION("""COMPUTED_VALUE"""),"MLE")</f>
        <v>MLE</v>
      </c>
      <c r="BM28" t="str">
        <f>IFERROR(__xludf.DUMMYFUNCTION("""COMPUTED_VALUE"""),"MLE")</f>
        <v>MLE</v>
      </c>
      <c r="BN28" t="str">
        <f>IFERROR(__xludf.DUMMYFUNCTION("""COMPUTED_VALUE"""),"MLE")</f>
        <v>MLE</v>
      </c>
      <c r="BO28" t="str">
        <f>IFERROR(__xludf.DUMMYFUNCTION("""COMPUTED_VALUE"""),"MLE")</f>
        <v>MLE</v>
      </c>
      <c r="BP28" t="str">
        <f>IFERROR(__xludf.DUMMYFUNCTION("""COMPUTED_VALUE"""),"RTE")</f>
        <v>RTE</v>
      </c>
      <c r="BQ28" t="str">
        <f>IFERROR(__xludf.DUMMYFUNCTION("""COMPUTED_VALUE"""),"RTE")</f>
        <v>RTE</v>
      </c>
      <c r="BR28" t="str">
        <f>IFERROR(__xludf.DUMMYFUNCTION("""COMPUTED_VALUE"""),"RTE")</f>
        <v>RTE</v>
      </c>
      <c r="BS28" t="str">
        <f>IFERROR(__xludf.DUMMYFUNCTION("""COMPUTED_VALUE"""),"RTE")</f>
        <v>RTE</v>
      </c>
      <c r="BT28" t="str">
        <f>IFERROR(__xludf.DUMMYFUNCTION("""COMPUTED_VALUE"""),"RTE")</f>
        <v>RTE</v>
      </c>
      <c r="BU28" t="str">
        <f>IFERROR(__xludf.DUMMYFUNCTION("""COMPUTED_VALUE"""),"RTE")</f>
        <v>RTE</v>
      </c>
      <c r="BV28" t="str">
        <f>IFERROR(__xludf.DUMMYFUNCTION("""COMPUTED_VALUE"""),"RTE")</f>
        <v>RTE</v>
      </c>
      <c r="BW28" t="str">
        <f>IFERROR(__xludf.DUMMYFUNCTION("""COMPUTED_VALUE"""),"RTE")</f>
        <v>RTE</v>
      </c>
      <c r="BX28" t="str">
        <f>IFERROR(__xludf.DUMMYFUNCTION("""COMPUTED_VALUE"""),"RTE")</f>
        <v>RTE</v>
      </c>
      <c r="BY28" t="str">
        <f>IFERROR(__xludf.DUMMYFUNCTION("""COMPUTED_VALUE"""),"RTE")</f>
        <v>RTE</v>
      </c>
      <c r="BZ28" t="str">
        <f>IFERROR(__xludf.DUMMYFUNCTION("""COMPUTED_VALUE"""),"RTE")</f>
        <v>RTE</v>
      </c>
      <c r="CA28" t="str">
        <f>IFERROR(__xludf.DUMMYFUNCTION("""COMPUTED_VALUE"""),"RTE")</f>
        <v>RTE</v>
      </c>
      <c r="CB28" t="str">
        <f>IFERROR(__xludf.DUMMYFUNCTION("""COMPUTED_VALUE"""),"RTE")</f>
        <v>RTE</v>
      </c>
      <c r="CC28" t="str">
        <f>IFERROR(__xludf.DUMMYFUNCTION("""COMPUTED_VALUE"""),"RTE")</f>
        <v>RTE</v>
      </c>
      <c r="CD28" t="str">
        <f>IFERROR(__xludf.DUMMYFUNCTION("""COMPUTED_VALUE"""),"RTE")</f>
        <v>RTE</v>
      </c>
      <c r="CE28" t="str">
        <f>IFERROR(__xludf.DUMMYFUNCTION("""COMPUTED_VALUE"""),"RTE")</f>
        <v>RTE</v>
      </c>
      <c r="CF28" t="str">
        <f>IFERROR(__xludf.DUMMYFUNCTION("""COMPUTED_VALUE"""),"RTE")</f>
        <v>RTE</v>
      </c>
      <c r="CG28" t="str">
        <f>IFERROR(__xludf.DUMMYFUNCTION("""COMPUTED_VALUE"""),"RTE")</f>
        <v>RTE</v>
      </c>
      <c r="CH28" t="str">
        <f>IFERROR(__xludf.DUMMYFUNCTION("""COMPUTED_VALUE"""),"RTE")</f>
        <v>RTE</v>
      </c>
      <c r="CI28" t="str">
        <f>IFERROR(__xludf.DUMMYFUNCTION("""COMPUTED_VALUE"""),"RTE")</f>
        <v>RTE</v>
      </c>
      <c r="CJ28" t="str">
        <f>IFERROR(__xludf.DUMMYFUNCTION("""COMPUTED_VALUE"""),"RTE")</f>
        <v>RTE</v>
      </c>
      <c r="CK28" t="str">
        <f>IFERROR(__xludf.DUMMYFUNCTION("""COMPUTED_VALUE"""),"RTE")</f>
        <v>RTE</v>
      </c>
      <c r="CL28" t="str">
        <f>IFERROR(__xludf.DUMMYFUNCTION("""COMPUTED_VALUE"""),"RTE")</f>
        <v>RTE</v>
      </c>
      <c r="CM28" t="str">
        <f>IFERROR(__xludf.DUMMYFUNCTION("""COMPUTED_VALUE"""),"RTE")</f>
        <v>RTE</v>
      </c>
      <c r="CN28" t="str">
        <f>IFERROR(__xludf.DUMMYFUNCTION("""COMPUTED_VALUE"""),"RTE")</f>
        <v>RTE</v>
      </c>
      <c r="CO28" t="str">
        <f>IFERROR(__xludf.DUMMYFUNCTION("""COMPUTED_VALUE"""),"RTE")</f>
        <v>RTE</v>
      </c>
      <c r="CP28" t="str">
        <f>IFERROR(__xludf.DUMMYFUNCTION("""COMPUTED_VALUE"""),"RTE")</f>
        <v>RTE</v>
      </c>
      <c r="CQ28" t="str">
        <f>IFERROR(__xludf.DUMMYFUNCTION("""COMPUTED_VALUE"""),"RTE")</f>
        <v>RTE</v>
      </c>
      <c r="CR28" t="str">
        <f>IFERROR(__xludf.DUMMYFUNCTION("""COMPUTED_VALUE"""),"RTE")</f>
        <v>RTE</v>
      </c>
      <c r="CS28" t="str">
        <f>IFERROR(__xludf.DUMMYFUNCTION("""COMPUTED_VALUE"""),"RTE")</f>
        <v>RTE</v>
      </c>
      <c r="CT28" t="str">
        <f>IFERROR(__xludf.DUMMYFUNCTION("""COMPUTED_VALUE"""),"RTE")</f>
        <v>RTE</v>
      </c>
      <c r="CU28" t="str">
        <f>IFERROR(__xludf.DUMMYFUNCTION("""COMPUTED_VALUE"""),"RTE")</f>
        <v>RTE</v>
      </c>
      <c r="CV28" t="str">
        <f>IFERROR(__xludf.DUMMYFUNCTION("""COMPUTED_VALUE"""),"RTE")</f>
        <v>RTE</v>
      </c>
      <c r="CW28" t="str">
        <f>IFERROR(__xludf.DUMMYFUNCTION("""COMPUTED_VALUE"""),"RTE")</f>
        <v>RTE</v>
      </c>
      <c r="CX28" t="str">
        <f>IFERROR(__xludf.DUMMYFUNCTION("""COMPUTED_VALUE"""),"RTE")</f>
        <v>RTE</v>
      </c>
      <c r="CY28" t="str">
        <f>IFERROR(__xludf.DUMMYFUNCTION("""COMPUTED_VALUE"""),"RTE")</f>
        <v>RTE</v>
      </c>
      <c r="CZ28" t="str">
        <f>IFERROR(__xludf.DUMMYFUNCTION("""COMPUTED_VALUE"""),"x")</f>
        <v>x</v>
      </c>
      <c r="DA28" t="str">
        <f>IFERROR(__xludf.DUMMYFUNCTION("""COMPUTED_VALUE"""),"CE")</f>
        <v>CE</v>
      </c>
      <c r="DB28" t="str">
        <f>IFERROR(__xludf.DUMMYFUNCTION("""COMPUTED_VALUE"""),"CE")</f>
        <v>CE</v>
      </c>
      <c r="DC28" t="str">
        <f>IFERROR(__xludf.DUMMYFUNCTION("""COMPUTED_VALUE"""),"CE")</f>
        <v>CE</v>
      </c>
      <c r="DD28" t="str">
        <f>IFERROR(__xludf.DUMMYFUNCTION("""COMPUTED_VALUE"""),"CE")</f>
        <v>CE</v>
      </c>
      <c r="DE28" t="str">
        <f>IFERROR(__xludf.DUMMYFUNCTION("""COMPUTED_VALUE"""),"CE")</f>
        <v>CE</v>
      </c>
      <c r="DF28" t="str">
        <f>IFERROR(__xludf.DUMMYFUNCTION("""COMPUTED_VALUE"""),"CE")</f>
        <v>CE</v>
      </c>
      <c r="DG28" t="str">
        <f>IFERROR(__xludf.DUMMYFUNCTION("""COMPUTED_VALUE"""),"CE")</f>
        <v>CE</v>
      </c>
      <c r="DH28" t="str">
        <f>IFERROR(__xludf.DUMMYFUNCTION("""COMPUTED_VALUE"""),"CE")</f>
        <v>CE</v>
      </c>
      <c r="DI28" t="str">
        <f>IFERROR(__xludf.DUMMYFUNCTION("""COMPUTED_VALUE"""),"CE")</f>
        <v>CE</v>
      </c>
      <c r="DJ28" t="str">
        <f>IFERROR(__xludf.DUMMYFUNCTION("""COMPUTED_VALUE"""),"CE")</f>
        <v>CE</v>
      </c>
      <c r="DK28" t="str">
        <f>IFERROR(__xludf.DUMMYFUNCTION("""COMPUTED_VALUE"""),"CE")</f>
        <v>CE</v>
      </c>
      <c r="DL28" t="str">
        <f>IFERROR(__xludf.DUMMYFUNCTION("""COMPUTED_VALUE"""),"CE")</f>
        <v>CE</v>
      </c>
      <c r="DM28" t="str">
        <f>IFERROR(__xludf.DUMMYFUNCTION("""COMPUTED_VALUE"""),"CE")</f>
        <v>CE</v>
      </c>
      <c r="DN28" t="str">
        <f>IFERROR(__xludf.DUMMYFUNCTION("""COMPUTED_VALUE"""),"CE")</f>
        <v>CE</v>
      </c>
      <c r="DO28" t="str">
        <f>IFERROR(__xludf.DUMMYFUNCTION("""COMPUTED_VALUE"""),"CE")</f>
        <v>CE</v>
      </c>
      <c r="DP28" t="str">
        <f>IFERROR(__xludf.DUMMYFUNCTION("""COMPUTED_VALUE"""),"CE")</f>
        <v>CE</v>
      </c>
      <c r="DQ28" t="str">
        <f>IFERROR(__xludf.DUMMYFUNCTION("""COMPUTED_VALUE"""),"CE")</f>
        <v>CE</v>
      </c>
      <c r="DR28" t="str">
        <f>IFERROR(__xludf.DUMMYFUNCTION("""COMPUTED_VALUE"""),"CE")</f>
        <v>CE</v>
      </c>
      <c r="DS28" t="str">
        <f>IFERROR(__xludf.DUMMYFUNCTION("""COMPUTED_VALUE"""),"CE")</f>
        <v>CE</v>
      </c>
      <c r="DT28" t="str">
        <f>IFERROR(__xludf.DUMMYFUNCTION("""COMPUTED_VALUE"""),"CE")</f>
        <v>CE</v>
      </c>
      <c r="DU28" t="str">
        <f>IFERROR(__xludf.DUMMYFUNCTION("""COMPUTED_VALUE"""),"CE")</f>
        <v>CE</v>
      </c>
      <c r="DV28" t="str">
        <f>IFERROR(__xludf.DUMMYFUNCTION("""COMPUTED_VALUE"""),"CE")</f>
        <v>CE</v>
      </c>
      <c r="DW28" t="str">
        <f>IFERROR(__xludf.DUMMYFUNCTION("""COMPUTED_VALUE"""),"CE")</f>
        <v>CE</v>
      </c>
      <c r="DX28" t="str">
        <f>IFERROR(__xludf.DUMMYFUNCTION("""COMPUTED_VALUE"""),"CE")</f>
        <v>CE</v>
      </c>
      <c r="DY28" t="str">
        <f>IFERROR(__xludf.DUMMYFUNCTION("""COMPUTED_VALUE"""),"CE")</f>
        <v>CE</v>
      </c>
      <c r="DZ28" t="str">
        <f>IFERROR(__xludf.DUMMYFUNCTION("""COMPUTED_VALUE"""),"CE")</f>
        <v>CE</v>
      </c>
      <c r="EA28" t="str">
        <f>IFERROR(__xludf.DUMMYFUNCTION("""COMPUTED_VALUE"""),"CE")</f>
        <v>CE</v>
      </c>
      <c r="EB28" t="str">
        <f>IFERROR(__xludf.DUMMYFUNCTION("""COMPUTED_VALUE"""),"CE")</f>
        <v>CE</v>
      </c>
      <c r="EC28" t="str">
        <f>IFERROR(__xludf.DUMMYFUNCTION("""COMPUTED_VALUE"""),"CE")</f>
        <v>CE</v>
      </c>
      <c r="ED28" t="str">
        <f>IFERROR(__xludf.DUMMYFUNCTION("""COMPUTED_VALUE"""),"CE")</f>
        <v>CE</v>
      </c>
      <c r="EE28" t="str">
        <f>IFERROR(__xludf.DUMMYFUNCTION("""COMPUTED_VALUE"""),"CE")</f>
        <v>CE</v>
      </c>
      <c r="EF28" t="str">
        <f>IFERROR(__xludf.DUMMYFUNCTION("""COMPUTED_VALUE"""),"CE")</f>
        <v>CE</v>
      </c>
      <c r="EG28" t="str">
        <f>IFERROR(__xludf.DUMMYFUNCTION("""COMPUTED_VALUE"""),"CE")</f>
        <v>CE</v>
      </c>
      <c r="EH28" t="str">
        <f>IFERROR(__xludf.DUMMYFUNCTION("""COMPUTED_VALUE"""),"CE")</f>
        <v>CE</v>
      </c>
      <c r="EI28" t="str">
        <f>IFERROR(__xludf.DUMMYFUNCTION("""COMPUTED_VALUE"""),"CE")</f>
        <v>CE</v>
      </c>
      <c r="EJ28" t="str">
        <f>IFERROR(__xludf.DUMMYFUNCTION("""COMPUTED_VALUE"""),"CE")</f>
        <v>CE</v>
      </c>
      <c r="EK28" t="str">
        <f>IFERROR(__xludf.DUMMYFUNCTION("""COMPUTED_VALUE"""),"CE")</f>
        <v>CE</v>
      </c>
      <c r="EL28" t="str">
        <f>IFERROR(__xludf.DUMMYFUNCTION("""COMPUTED_VALUE"""),"CE")</f>
        <v>CE</v>
      </c>
      <c r="EM28" t="str">
        <f>IFERROR(__xludf.DUMMYFUNCTION("""COMPUTED_VALUE"""),"CE")</f>
        <v>CE</v>
      </c>
      <c r="EN28" t="str">
        <f>IFERROR(__xludf.DUMMYFUNCTION("""COMPUTED_VALUE"""),"CE")</f>
        <v>CE</v>
      </c>
      <c r="EO28" t="str">
        <f>IFERROR(__xludf.DUMMYFUNCTION("""COMPUTED_VALUE"""),"CE")</f>
        <v>CE</v>
      </c>
      <c r="EP28" t="str">
        <f>IFERROR(__xludf.DUMMYFUNCTION("""COMPUTED_VALUE"""),"CE")</f>
        <v>CE</v>
      </c>
      <c r="EQ28" t="str">
        <f>IFERROR(__xludf.DUMMYFUNCTION("""COMPUTED_VALUE"""),"CE")</f>
        <v>CE</v>
      </c>
      <c r="ER28" t="str">
        <f>IFERROR(__xludf.DUMMYFUNCTION("""COMPUTED_VALUE"""),"CE")</f>
        <v>CE</v>
      </c>
      <c r="ES28" t="str">
        <f>IFERROR(__xludf.DUMMYFUNCTION("""COMPUTED_VALUE"""),"CE")</f>
        <v>CE</v>
      </c>
      <c r="ET28" t="str">
        <f>IFERROR(__xludf.DUMMYFUNCTION("""COMPUTED_VALUE"""),"CE")</f>
        <v>CE</v>
      </c>
      <c r="EU28" t="str">
        <f>IFERROR(__xludf.DUMMYFUNCTION("""COMPUTED_VALUE"""),"CE")</f>
        <v>CE</v>
      </c>
      <c r="EV28" t="str">
        <f>IFERROR(__xludf.DUMMYFUNCTION("""COMPUTED_VALUE"""),"CE")</f>
        <v>CE</v>
      </c>
      <c r="EW28" t="str">
        <f>IFERROR(__xludf.DUMMYFUNCTION("""COMPUTED_VALUE"""),"CE")</f>
        <v>CE</v>
      </c>
      <c r="EX28" t="str">
        <f>IFERROR(__xludf.DUMMYFUNCTION("""COMPUTED_VALUE"""),"CE")</f>
        <v>CE</v>
      </c>
      <c r="EY28" t="str">
        <f>IFERROR(__xludf.DUMMYFUNCTION("""COMPUTED_VALUE"""),"CE")</f>
        <v>CE</v>
      </c>
      <c r="EZ28" t="str">
        <f>IFERROR(__xludf.DUMMYFUNCTION("""COMPUTED_VALUE"""),"CE")</f>
        <v>CE</v>
      </c>
      <c r="FA28" t="str">
        <f>IFERROR(__xludf.DUMMYFUNCTION("""COMPUTED_VALUE"""),"CE")</f>
        <v>CE</v>
      </c>
      <c r="FB28" t="str">
        <f>IFERROR(__xludf.DUMMYFUNCTION("""COMPUTED_VALUE"""),"CE")</f>
        <v>CE</v>
      </c>
      <c r="FC28" t="str">
        <f>IFERROR(__xludf.DUMMYFUNCTION("""COMPUTED_VALUE"""),"CE")</f>
        <v>CE</v>
      </c>
      <c r="FD28" t="str">
        <f>IFERROR(__xludf.DUMMYFUNCTION("""COMPUTED_VALUE"""),"CE")</f>
        <v>CE</v>
      </c>
      <c r="FE28" t="str">
        <f>IFERROR(__xludf.DUMMYFUNCTION("""COMPUTED_VALUE"""),"CE")</f>
        <v>CE</v>
      </c>
      <c r="FF28" t="str">
        <f>IFERROR(__xludf.DUMMYFUNCTION("""COMPUTED_VALUE"""),"CE")</f>
        <v>CE</v>
      </c>
      <c r="FG28" t="str">
        <f>IFERROR(__xludf.DUMMYFUNCTION("""COMPUTED_VALUE"""),"x")</f>
        <v>x</v>
      </c>
      <c r="FH28" t="str">
        <f>IFERROR(__xludf.DUMMYFUNCTION("""COMPUTED_VALUE"""),"OK")</f>
        <v>OK</v>
      </c>
      <c r="FI28" t="str">
        <f>IFERROR(__xludf.DUMMYFUNCTION("""COMPUTED_VALUE"""),"OK")</f>
        <v>OK</v>
      </c>
      <c r="FJ28" t="str">
        <f>IFERROR(__xludf.DUMMYFUNCTION("""COMPUTED_VALUE"""),"WA")</f>
        <v>WA</v>
      </c>
      <c r="FK28" t="str">
        <f>IFERROR(__xludf.DUMMYFUNCTION("""COMPUTED_VALUE"""),"WA")</f>
        <v>WA</v>
      </c>
      <c r="FL28" t="str">
        <f>IFERROR(__xludf.DUMMYFUNCTION("""COMPUTED_VALUE"""),"x")</f>
        <v>x</v>
      </c>
      <c r="FM28" t="str">
        <f>IFERROR(__xludf.DUMMYFUNCTION("""COMPUTED_VALUE"""),"WA")</f>
        <v>WA</v>
      </c>
      <c r="FN28" t="str">
        <f>IFERROR(__xludf.DUMMYFUNCTION("""COMPUTED_VALUE"""),"OK")</f>
        <v>OK</v>
      </c>
      <c r="FO28" t="str">
        <f>IFERROR(__xludf.DUMMYFUNCTION("""COMPUTED_VALUE"""),"WA")</f>
        <v>WA</v>
      </c>
      <c r="FP28" t="str">
        <f>IFERROR(__xludf.DUMMYFUNCTION("""COMPUTED_VALUE"""),"WA")</f>
        <v>WA</v>
      </c>
      <c r="FQ28" t="str">
        <f>IFERROR(__xludf.DUMMYFUNCTION("""COMPUTED_VALUE"""),"WA")</f>
        <v>WA</v>
      </c>
      <c r="FR28" t="str">
        <f>IFERROR(__xludf.DUMMYFUNCTION("""COMPUTED_VALUE"""),"TLE")</f>
        <v>TLE</v>
      </c>
      <c r="FS28" t="str">
        <f>IFERROR(__xludf.DUMMYFUNCTION("""COMPUTED_VALUE"""),"TLE")</f>
        <v>TLE</v>
      </c>
      <c r="FT28" t="str">
        <f>IFERROR(__xludf.DUMMYFUNCTION("""COMPUTED_VALUE"""),"TLE")</f>
        <v>TLE</v>
      </c>
      <c r="FU28" t="str">
        <f>IFERROR(__xludf.DUMMYFUNCTION("""COMPUTED_VALUE"""),"TLE")</f>
        <v>TLE</v>
      </c>
      <c r="FV28" t="str">
        <f>IFERROR(__xludf.DUMMYFUNCTION("""COMPUTED_VALUE"""),"TLE")</f>
        <v>TLE</v>
      </c>
      <c r="FW28" t="str">
        <f>IFERROR(__xludf.DUMMYFUNCTION("""COMPUTED_VALUE"""),"TLE")</f>
        <v>TLE</v>
      </c>
      <c r="FX28" t="str">
        <f>IFERROR(__xludf.DUMMYFUNCTION("""COMPUTED_VALUE"""),"TLE")</f>
        <v>TLE</v>
      </c>
      <c r="FY28" t="str">
        <f>IFERROR(__xludf.DUMMYFUNCTION("""COMPUTED_VALUE"""),"TLE")</f>
        <v>TLE</v>
      </c>
      <c r="FZ28" t="str">
        <f>IFERROR(__xludf.DUMMYFUNCTION("""COMPUTED_VALUE"""),"TLE")</f>
        <v>TLE</v>
      </c>
      <c r="GA28" t="str">
        <f>IFERROR(__xludf.DUMMYFUNCTION("""COMPUTED_VALUE"""),"TLE")</f>
        <v>TLE</v>
      </c>
      <c r="GB28" t="str">
        <f>IFERROR(__xludf.DUMMYFUNCTION("""COMPUTED_VALUE"""),"TLE")</f>
        <v>TLE</v>
      </c>
      <c r="GC28" t="str">
        <f>IFERROR(__xludf.DUMMYFUNCTION("""COMPUTED_VALUE"""),"TLE")</f>
        <v>TLE</v>
      </c>
      <c r="GD28" t="str">
        <f>IFERROR(__xludf.DUMMYFUNCTION("""COMPUTED_VALUE"""),"TLE")</f>
        <v>TLE</v>
      </c>
      <c r="GE28" t="str">
        <f>IFERROR(__xludf.DUMMYFUNCTION("""COMPUTED_VALUE"""),"TLE")</f>
        <v>TLE</v>
      </c>
      <c r="GF28" t="str">
        <f>IFERROR(__xludf.DUMMYFUNCTION("""COMPUTED_VALUE"""),"TLE")</f>
        <v>TLE</v>
      </c>
      <c r="GG28" t="str">
        <f>IFERROR(__xludf.DUMMYFUNCTION("""COMPUTED_VALUE"""),"TLE")</f>
        <v>TLE</v>
      </c>
      <c r="GH28" t="str">
        <f>IFERROR(__xludf.DUMMYFUNCTION("""COMPUTED_VALUE"""),"TLE")</f>
        <v>TLE</v>
      </c>
      <c r="GI28" t="str">
        <f>IFERROR(__xludf.DUMMYFUNCTION("""COMPUTED_VALUE"""),"TLE")</f>
        <v>TLE</v>
      </c>
      <c r="GJ28" t="str">
        <f>IFERROR(__xludf.DUMMYFUNCTION("""COMPUTED_VALUE"""),"TLE")</f>
        <v>TLE</v>
      </c>
      <c r="GK28" t="str">
        <f>IFERROR(__xludf.DUMMYFUNCTION("""COMPUTED_VALUE"""),"TLE")</f>
        <v>TLE</v>
      </c>
      <c r="GL28" t="str">
        <f>IFERROR(__xludf.DUMMYFUNCTION("""COMPUTED_VALUE"""),"TLE")</f>
        <v>TLE</v>
      </c>
      <c r="GM28" t="str">
        <f>IFERROR(__xludf.DUMMYFUNCTION("""COMPUTED_VALUE"""),"TLE")</f>
        <v>TLE</v>
      </c>
      <c r="GN28" t="str">
        <f>IFERROR(__xludf.DUMMYFUNCTION("""COMPUTED_VALUE"""),"TLE")</f>
        <v>TLE</v>
      </c>
      <c r="GO28" t="str">
        <f>IFERROR(__xludf.DUMMYFUNCTION("""COMPUTED_VALUE"""),"TLE")</f>
        <v>TLE</v>
      </c>
      <c r="GP28" t="str">
        <f>IFERROR(__xludf.DUMMYFUNCTION("""COMPUTED_VALUE"""),"TLE")</f>
        <v>TLE</v>
      </c>
      <c r="GQ28" t="str">
        <f>IFERROR(__xludf.DUMMYFUNCTION("""COMPUTED_VALUE"""),"TLE")</f>
        <v>TLE</v>
      </c>
      <c r="GR28" t="str">
        <f>IFERROR(__xludf.DUMMYFUNCTION("""COMPUTED_VALUE"""),"TLE")</f>
        <v>TLE</v>
      </c>
      <c r="GS28" t="str">
        <f>IFERROR(__xludf.DUMMYFUNCTION("""COMPUTED_VALUE"""),"TLE")</f>
        <v>TLE</v>
      </c>
      <c r="GT28" t="str">
        <f>IFERROR(__xludf.DUMMYFUNCTION("""COMPUTED_VALUE"""),"TLE")</f>
        <v>TLE</v>
      </c>
      <c r="GU28" t="str">
        <f>IFERROR(__xludf.DUMMYFUNCTION("""COMPUTED_VALUE"""),"TLE")</f>
        <v>TLE</v>
      </c>
      <c r="GV28" t="str">
        <f>IFERROR(__xludf.DUMMYFUNCTION("""COMPUTED_VALUE"""),"TLE")</f>
        <v>TLE</v>
      </c>
      <c r="GW28" t="str">
        <f>IFERROR(__xludf.DUMMYFUNCTION("""COMPUTED_VALUE"""),"TLE")</f>
        <v>TLE</v>
      </c>
      <c r="GX28" t="str">
        <f>IFERROR(__xludf.DUMMYFUNCTION("""COMPUTED_VALUE"""),"TLE")</f>
        <v>TLE</v>
      </c>
      <c r="GY28" t="str">
        <f>IFERROR(__xludf.DUMMYFUNCTION("""COMPUTED_VALUE"""),"TLE")</f>
        <v>TLE</v>
      </c>
      <c r="GZ28" t="str">
        <f>IFERROR(__xludf.DUMMYFUNCTION("""COMPUTED_VALUE"""),"TLE")</f>
        <v>TLE</v>
      </c>
      <c r="HA28" t="str">
        <f>IFERROR(__xludf.DUMMYFUNCTION("""COMPUTED_VALUE"""),"TLE")</f>
        <v>TLE</v>
      </c>
      <c r="HB28" t="str">
        <f>IFERROR(__xludf.DUMMYFUNCTION("""COMPUTED_VALUE"""),"TLE")</f>
        <v>TLE</v>
      </c>
      <c r="HC28" t="str">
        <f>IFERROR(__xludf.DUMMYFUNCTION("""COMPUTED_VALUE"""),"TLE")</f>
        <v>TLE</v>
      </c>
      <c r="HD28" t="str">
        <f>IFERROR(__xludf.DUMMYFUNCTION("""COMPUTED_VALUE"""),"TLE")</f>
        <v>TLE</v>
      </c>
      <c r="HE28" t="str">
        <f>IFERROR(__xludf.DUMMYFUNCTION("""COMPUTED_VALUE"""),"TLE")</f>
        <v>TLE</v>
      </c>
      <c r="HF28" t="str">
        <f>IFERROR(__xludf.DUMMYFUNCTION("""COMPUTED_VALUE"""),"TLE")</f>
        <v>TLE</v>
      </c>
      <c r="HG28" t="str">
        <f>IFERROR(__xludf.DUMMYFUNCTION("""COMPUTED_VALUE"""),"TLE")</f>
        <v>TLE</v>
      </c>
      <c r="HH28" t="str">
        <f>IFERROR(__xludf.DUMMYFUNCTION("""COMPUTED_VALUE"""),"TLE")</f>
        <v>TLE</v>
      </c>
      <c r="HI28" t="str">
        <f>IFERROR(__xludf.DUMMYFUNCTION("""COMPUTED_VALUE"""),"TLE")</f>
        <v>TLE</v>
      </c>
      <c r="HJ28" t="str">
        <f>IFERROR(__xludf.DUMMYFUNCTION("""COMPUTED_VALUE"""),"TLE")</f>
        <v>TLE</v>
      </c>
      <c r="HK28" t="str">
        <f>IFERROR(__xludf.DUMMYFUNCTION("""COMPUTED_VALUE"""),"TLE")</f>
        <v>TLE</v>
      </c>
      <c r="HL28" t="str">
        <f>IFERROR(__xludf.DUMMYFUNCTION("""COMPUTED_VALUE"""),"TLE")</f>
        <v>TLE</v>
      </c>
      <c r="HM28" t="str">
        <f>IFERROR(__xludf.DUMMYFUNCTION("""COMPUTED_VALUE"""),"TLE")</f>
        <v>TLE</v>
      </c>
      <c r="HN28" t="str">
        <f>IFERROR(__xludf.DUMMYFUNCTION("""COMPUTED_VALUE"""),"TLE")</f>
        <v>TLE</v>
      </c>
      <c r="HO28" t="str">
        <f>IFERROR(__xludf.DUMMYFUNCTION("""COMPUTED_VALUE"""),"TLE")</f>
        <v>TLE</v>
      </c>
      <c r="HP28" t="str">
        <f>IFERROR(__xludf.DUMMYFUNCTION("""COMPUTED_VALUE"""),"TLE")</f>
        <v>TLE</v>
      </c>
      <c r="HQ28" t="str">
        <f>IFERROR(__xludf.DUMMYFUNCTION("""COMPUTED_VALUE"""),"TLE")</f>
        <v>TLE</v>
      </c>
      <c r="HR28" t="str">
        <f>IFERROR(__xludf.DUMMYFUNCTION("""COMPUTED_VALUE"""),"x")</f>
        <v>x</v>
      </c>
      <c r="HS28" t="str">
        <f>IFERROR(__xludf.DUMMYFUNCTION("""COMPUTED_VALUE"""),"OK")</f>
        <v>OK</v>
      </c>
      <c r="HT28" t="str">
        <f>IFERROR(__xludf.DUMMYFUNCTION("""COMPUTED_VALUE"""),"OK")</f>
        <v>OK</v>
      </c>
      <c r="HU28" t="str">
        <f>IFERROR(__xludf.DUMMYFUNCTION("""COMPUTED_VALUE"""),"OK")</f>
        <v>OK</v>
      </c>
      <c r="HV28" t="str">
        <f>IFERROR(__xludf.DUMMYFUNCTION("""COMPUTED_VALUE"""),"OK")</f>
        <v>OK</v>
      </c>
      <c r="HW28" t="str">
        <f>IFERROR(__xludf.DUMMYFUNCTION("""COMPUTED_VALUE"""),"OK")</f>
        <v>OK</v>
      </c>
      <c r="HX28" t="str">
        <f>IFERROR(__xludf.DUMMYFUNCTION("""COMPUTED_VALUE"""),"OK")</f>
        <v>OK</v>
      </c>
      <c r="HY28" t="str">
        <f>IFERROR(__xludf.DUMMYFUNCTION("""COMPUTED_VALUE"""),"OK")</f>
        <v>OK</v>
      </c>
      <c r="HZ28" t="str">
        <f>IFERROR(__xludf.DUMMYFUNCTION("""COMPUTED_VALUE"""),"OK")</f>
        <v>OK</v>
      </c>
      <c r="IA28" t="str">
        <f>IFERROR(__xludf.DUMMYFUNCTION("""COMPUTED_VALUE"""),"OK")</f>
        <v>OK</v>
      </c>
      <c r="IB28" t="str">
        <f>IFERROR(__xludf.DUMMYFUNCTION("""COMPUTED_VALUE"""),"OK")</f>
        <v>OK</v>
      </c>
      <c r="IC28" t="str">
        <f>IFERROR(__xludf.DUMMYFUNCTION("""COMPUTED_VALUE"""),"OK")</f>
        <v>OK</v>
      </c>
      <c r="ID28" t="str">
        <f>IFERROR(__xludf.DUMMYFUNCTION("""COMPUTED_VALUE"""),"OK")</f>
        <v>OK</v>
      </c>
      <c r="IE28" t="str">
        <f>IFERROR(__xludf.DUMMYFUNCTION("""COMPUTED_VALUE"""),"OK")</f>
        <v>OK</v>
      </c>
      <c r="IF28" t="str">
        <f>IFERROR(__xludf.DUMMYFUNCTION("""COMPUTED_VALUE"""),"OK")</f>
        <v>OK</v>
      </c>
      <c r="IG28" t="str">
        <f>IFERROR(__xludf.DUMMYFUNCTION("""COMPUTED_VALUE"""),"OK")</f>
        <v>OK</v>
      </c>
      <c r="IH28" t="str">
        <f>IFERROR(__xludf.DUMMYFUNCTION("""COMPUTED_VALUE"""),"OK")</f>
        <v>OK</v>
      </c>
      <c r="II28" t="str">
        <f>IFERROR(__xludf.DUMMYFUNCTION("""COMPUTED_VALUE"""),"OK")</f>
        <v>OK</v>
      </c>
      <c r="IJ28" t="str">
        <f>IFERROR(__xludf.DUMMYFUNCTION("""COMPUTED_VALUE"""),"OK")</f>
        <v>OK</v>
      </c>
      <c r="IK28" t="str">
        <f>IFERROR(__xludf.DUMMYFUNCTION("""COMPUTED_VALUE"""),"OK")</f>
        <v>OK</v>
      </c>
      <c r="IL28" t="str">
        <f>IFERROR(__xludf.DUMMYFUNCTION("""COMPUTED_VALUE"""),"OK")</f>
        <v>OK</v>
      </c>
      <c r="IM28" t="str">
        <f>IFERROR(__xludf.DUMMYFUNCTION("""COMPUTED_VALUE"""),"TLE")</f>
        <v>TLE</v>
      </c>
      <c r="IN28" t="str">
        <f>IFERROR(__xludf.DUMMYFUNCTION("""COMPUTED_VALUE"""),"OK")</f>
        <v>OK</v>
      </c>
      <c r="IO28" t="str">
        <f>IFERROR(__xludf.DUMMYFUNCTION("""COMPUTED_VALUE"""),"TLE")</f>
        <v>TLE</v>
      </c>
      <c r="IP28" t="str">
        <f>IFERROR(__xludf.DUMMYFUNCTION("""COMPUTED_VALUE"""),"TLE")</f>
        <v>TLE</v>
      </c>
      <c r="IQ28" t="str">
        <f>IFERROR(__xludf.DUMMYFUNCTION("""COMPUTED_VALUE"""),"TLE")</f>
        <v>TLE</v>
      </c>
      <c r="IR28" t="str">
        <f>IFERROR(__xludf.DUMMYFUNCTION("""COMPUTED_VALUE"""),"OK")</f>
        <v>OK</v>
      </c>
      <c r="IS28" t="str">
        <f>IFERROR(__xludf.DUMMYFUNCTION("""COMPUTED_VALUE"""),"OK")</f>
        <v>OK</v>
      </c>
      <c r="IT28" t="str">
        <f>IFERROR(__xludf.DUMMYFUNCTION("""COMPUTED_VALUE"""),"WA")</f>
        <v>WA</v>
      </c>
      <c r="IU28" t="str">
        <f>IFERROR(__xludf.DUMMYFUNCTION("""COMPUTED_VALUE"""),"WA")</f>
        <v>WA</v>
      </c>
      <c r="IV28" t="str">
        <f>IFERROR(__xludf.DUMMYFUNCTION("""COMPUTED_VALUE"""),"WA")</f>
        <v>WA</v>
      </c>
      <c r="IW28" t="str">
        <f>IFERROR(__xludf.DUMMYFUNCTION("""COMPUTED_VALUE"""),"WA")</f>
        <v>WA</v>
      </c>
      <c r="IX28" t="str">
        <f>IFERROR(__xludf.DUMMYFUNCTION("""COMPUTED_VALUE"""),"WA")</f>
        <v>WA</v>
      </c>
      <c r="IY28" t="str">
        <f>IFERROR(__xludf.DUMMYFUNCTION("""COMPUTED_VALUE"""),"WA")</f>
        <v>WA</v>
      </c>
      <c r="IZ28" t="str">
        <f>IFERROR(__xludf.DUMMYFUNCTION("""COMPUTED_VALUE"""),"WA")</f>
        <v>WA</v>
      </c>
      <c r="JA28" t="str">
        <f>IFERROR(__xludf.DUMMYFUNCTION("""COMPUTED_VALUE"""),"WA")</f>
        <v>WA</v>
      </c>
      <c r="JB28" t="str">
        <f>IFERROR(__xludf.DUMMYFUNCTION("""COMPUTED_VALUE"""),"WA")</f>
        <v>WA</v>
      </c>
      <c r="JC28" t="str">
        <f>IFERROR(__xludf.DUMMYFUNCTION("""COMPUTED_VALUE"""),"WA")</f>
        <v>WA</v>
      </c>
      <c r="JD28" t="str">
        <f>IFERROR(__xludf.DUMMYFUNCTION("""COMPUTED_VALUE"""),"WA")</f>
        <v>WA</v>
      </c>
      <c r="JE28" t="str">
        <f>IFERROR(__xludf.DUMMYFUNCTION("""COMPUTED_VALUE"""),"WA")</f>
        <v>WA</v>
      </c>
      <c r="JF28" t="str">
        <f>IFERROR(__xludf.DUMMYFUNCTION("""COMPUTED_VALUE"""),"WA")</f>
        <v>WA</v>
      </c>
      <c r="JG28" t="str">
        <f>IFERROR(__xludf.DUMMYFUNCTION("""COMPUTED_VALUE"""),"WA")</f>
        <v>WA</v>
      </c>
      <c r="JH28" t="str">
        <f>IFERROR(__xludf.DUMMYFUNCTION("""COMPUTED_VALUE"""),"WA")</f>
        <v>WA</v>
      </c>
      <c r="JI28" t="str">
        <f>IFERROR(__xludf.DUMMYFUNCTION("""COMPUTED_VALUE"""),"WA")</f>
        <v>WA</v>
      </c>
      <c r="JJ28" t="str">
        <f>IFERROR(__xludf.DUMMYFUNCTION("""COMPUTED_VALUE"""),"WA")</f>
        <v>WA</v>
      </c>
      <c r="JK28" t="str">
        <f>IFERROR(__xludf.DUMMYFUNCTION("""COMPUTED_VALUE"""),"WA")</f>
        <v>WA</v>
      </c>
      <c r="JL28" t="str">
        <f>IFERROR(__xludf.DUMMYFUNCTION("""COMPUTED_VALUE"""),"x")</f>
        <v>x</v>
      </c>
      <c r="JM28" t="str">
        <f>IFERROR(__xludf.DUMMYFUNCTION("""COMPUTED_VALUE"""),"x")</f>
        <v>x</v>
      </c>
      <c r="JN28">
        <f>IFERROR(__xludf.DUMMYFUNCTION("""COMPUTED_VALUE"""),0.0)</f>
        <v>0</v>
      </c>
      <c r="JO28">
        <f>IFERROR(__xludf.DUMMYFUNCTION("""COMPUTED_VALUE"""),0.0)</f>
        <v>0</v>
      </c>
      <c r="JP28">
        <f>IFERROR(__xludf.DUMMYFUNCTION("""COMPUTED_VALUE"""),0.0)</f>
        <v>0</v>
      </c>
      <c r="JQ28">
        <f>IFERROR(__xludf.DUMMYFUNCTION("""COMPUTED_VALUE"""),0.0)</f>
        <v>0</v>
      </c>
      <c r="JR28">
        <f>IFERROR(__xludf.DUMMYFUNCTION("""COMPUTED_VALUE"""),0.0)</f>
        <v>0</v>
      </c>
      <c r="JS28">
        <f>IFERROR(__xludf.DUMMYFUNCTION("""COMPUTED_VALUE"""),0.0)</f>
        <v>0</v>
      </c>
      <c r="JT28">
        <f>IFERROR(__xludf.DUMMYFUNCTION("""COMPUTED_VALUE"""),0.0)</f>
        <v>0</v>
      </c>
      <c r="JU28">
        <f>IFERROR(__xludf.DUMMYFUNCTION("""COMPUTED_VALUE"""),0.0)</f>
        <v>0</v>
      </c>
      <c r="JV28">
        <f>IFERROR(__xludf.DUMMYFUNCTION("""COMPUTED_VALUE"""),0.0)</f>
        <v>0</v>
      </c>
      <c r="JW28">
        <f>IFERROR(__xludf.DUMMYFUNCTION("""COMPUTED_VALUE"""),0.0)</f>
        <v>0</v>
      </c>
      <c r="JX28">
        <f>IFERROR(__xludf.DUMMYFUNCTION("""COMPUTED_VALUE"""),0.0)</f>
        <v>0</v>
      </c>
      <c r="JY28">
        <f>IFERROR(__xludf.DUMMYFUNCTION("""COMPUTED_VALUE"""),0.0)</f>
        <v>0</v>
      </c>
      <c r="JZ28">
        <f>IFERROR(__xludf.DUMMYFUNCTION("""COMPUTED_VALUE"""),0.0)</f>
        <v>0</v>
      </c>
      <c r="KA28">
        <f>IFERROR(__xludf.DUMMYFUNCTION("""COMPUTED_VALUE"""),0.0)</f>
        <v>0</v>
      </c>
      <c r="KB28">
        <f>IFERROR(__xludf.DUMMYFUNCTION("""COMPUTED_VALUE"""),0.0)</f>
        <v>0</v>
      </c>
      <c r="KC28">
        <f>IFERROR(__xludf.DUMMYFUNCTION("""COMPUTED_VALUE"""),0.0)</f>
        <v>0</v>
      </c>
      <c r="KD28">
        <f>IFERROR(__xludf.DUMMYFUNCTION("""COMPUTED_VALUE"""),0.0)</f>
        <v>0</v>
      </c>
      <c r="KE28">
        <f>IFERROR(__xludf.DUMMYFUNCTION("""COMPUTED_VALUE"""),0.0)</f>
        <v>0</v>
      </c>
      <c r="KF28">
        <f>IFERROR(__xludf.DUMMYFUNCTION("""COMPUTED_VALUE"""),0.0)</f>
        <v>0</v>
      </c>
      <c r="KG28">
        <f>IFERROR(__xludf.DUMMYFUNCTION("""COMPUTED_VALUE"""),0.0)</f>
        <v>0</v>
      </c>
      <c r="KH28" t="str">
        <f>IFERROR(__xludf.DUMMYFUNCTION("""COMPUTED_VALUE"""),"x")</f>
        <v>x</v>
      </c>
      <c r="KI28">
        <f>IFERROR(__xludf.DUMMYFUNCTION("""COMPUTED_VALUE"""),1.0)</f>
        <v>1</v>
      </c>
      <c r="KJ28">
        <f>IFERROR(__xludf.DUMMYFUNCTION("""COMPUTED_VALUE"""),1.0)</f>
        <v>1</v>
      </c>
      <c r="KK28">
        <f>IFERROR(__xludf.DUMMYFUNCTION("""COMPUTED_VALUE"""),1.0)</f>
        <v>1</v>
      </c>
      <c r="KL28">
        <f>IFERROR(__xludf.DUMMYFUNCTION("""COMPUTED_VALUE"""),1.0)</f>
        <v>1</v>
      </c>
      <c r="KM28">
        <f>IFERROR(__xludf.DUMMYFUNCTION("""COMPUTED_VALUE"""),0.0)</f>
        <v>0</v>
      </c>
      <c r="KN28">
        <f>IFERROR(__xludf.DUMMYFUNCTION("""COMPUTED_VALUE"""),0.0)</f>
        <v>0</v>
      </c>
      <c r="KO28">
        <f>IFERROR(__xludf.DUMMYFUNCTION("""COMPUTED_VALUE"""),0.0)</f>
        <v>0</v>
      </c>
      <c r="KP28">
        <f>IFERROR(__xludf.DUMMYFUNCTION("""COMPUTED_VALUE"""),0.0)</f>
        <v>0</v>
      </c>
      <c r="KQ28">
        <f>IFERROR(__xludf.DUMMYFUNCTION("""COMPUTED_VALUE"""),0.0)</f>
        <v>0</v>
      </c>
      <c r="KR28">
        <f>IFERROR(__xludf.DUMMYFUNCTION("""COMPUTED_VALUE"""),0.0)</f>
        <v>0</v>
      </c>
      <c r="KS28">
        <f>IFERROR(__xludf.DUMMYFUNCTION("""COMPUTED_VALUE"""),0.0)</f>
        <v>0</v>
      </c>
      <c r="KT28">
        <f>IFERROR(__xludf.DUMMYFUNCTION("""COMPUTED_VALUE"""),0.0)</f>
        <v>0</v>
      </c>
      <c r="KU28">
        <f>IFERROR(__xludf.DUMMYFUNCTION("""COMPUTED_VALUE"""),0.0)</f>
        <v>0</v>
      </c>
      <c r="KV28">
        <f>IFERROR(__xludf.DUMMYFUNCTION("""COMPUTED_VALUE"""),0.0)</f>
        <v>0</v>
      </c>
      <c r="KW28">
        <f>IFERROR(__xludf.DUMMYFUNCTION("""COMPUTED_VALUE"""),0.0)</f>
        <v>0</v>
      </c>
      <c r="KX28">
        <f>IFERROR(__xludf.DUMMYFUNCTION("""COMPUTED_VALUE"""),0.0)</f>
        <v>0</v>
      </c>
      <c r="KY28">
        <f>IFERROR(__xludf.DUMMYFUNCTION("""COMPUTED_VALUE"""),0.0)</f>
        <v>0</v>
      </c>
      <c r="KZ28">
        <f>IFERROR(__xludf.DUMMYFUNCTION("""COMPUTED_VALUE"""),0.0)</f>
        <v>0</v>
      </c>
      <c r="LA28">
        <f>IFERROR(__xludf.DUMMYFUNCTION("""COMPUTED_VALUE"""),0.0)</f>
        <v>0</v>
      </c>
      <c r="LB28">
        <f>IFERROR(__xludf.DUMMYFUNCTION("""COMPUTED_VALUE"""),0.0)</f>
        <v>0</v>
      </c>
      <c r="LC28">
        <f>IFERROR(__xludf.DUMMYFUNCTION("""COMPUTED_VALUE"""),0.0)</f>
        <v>0</v>
      </c>
      <c r="LD28">
        <f>IFERROR(__xludf.DUMMYFUNCTION("""COMPUTED_VALUE"""),0.0)</f>
        <v>0</v>
      </c>
      <c r="LE28">
        <f>IFERROR(__xludf.DUMMYFUNCTION("""COMPUTED_VALUE"""),0.0)</f>
        <v>0</v>
      </c>
      <c r="LF28">
        <f>IFERROR(__xludf.DUMMYFUNCTION("""COMPUTED_VALUE"""),0.0)</f>
        <v>0</v>
      </c>
      <c r="LG28">
        <f>IFERROR(__xludf.DUMMYFUNCTION("""COMPUTED_VALUE"""),0.0)</f>
        <v>0</v>
      </c>
      <c r="LH28">
        <f>IFERROR(__xludf.DUMMYFUNCTION("""COMPUTED_VALUE"""),0.0)</f>
        <v>0</v>
      </c>
      <c r="LI28">
        <f>IFERROR(__xludf.DUMMYFUNCTION("""COMPUTED_VALUE"""),0.0)</f>
        <v>0</v>
      </c>
      <c r="LJ28">
        <f>IFERROR(__xludf.DUMMYFUNCTION("""COMPUTED_VALUE"""),0.0)</f>
        <v>0</v>
      </c>
      <c r="LK28">
        <f>IFERROR(__xludf.DUMMYFUNCTION("""COMPUTED_VALUE"""),0.0)</f>
        <v>0</v>
      </c>
      <c r="LL28">
        <f>IFERROR(__xludf.DUMMYFUNCTION("""COMPUTED_VALUE"""),0.0)</f>
        <v>0</v>
      </c>
      <c r="LM28">
        <f>IFERROR(__xludf.DUMMYFUNCTION("""COMPUTED_VALUE"""),0.0)</f>
        <v>0</v>
      </c>
      <c r="LN28">
        <f>IFERROR(__xludf.DUMMYFUNCTION("""COMPUTED_VALUE"""),0.0)</f>
        <v>0</v>
      </c>
      <c r="LO28">
        <f>IFERROR(__xludf.DUMMYFUNCTION("""COMPUTED_VALUE"""),0.0)</f>
        <v>0</v>
      </c>
      <c r="LP28">
        <f>IFERROR(__xludf.DUMMYFUNCTION("""COMPUTED_VALUE"""),0.0)</f>
        <v>0</v>
      </c>
      <c r="LQ28">
        <f>IFERROR(__xludf.DUMMYFUNCTION("""COMPUTED_VALUE"""),0.0)</f>
        <v>0</v>
      </c>
      <c r="LR28">
        <f>IFERROR(__xludf.DUMMYFUNCTION("""COMPUTED_VALUE"""),0.0)</f>
        <v>0</v>
      </c>
      <c r="LS28">
        <f>IFERROR(__xludf.DUMMYFUNCTION("""COMPUTED_VALUE"""),0.0)</f>
        <v>0</v>
      </c>
      <c r="LT28">
        <f>IFERROR(__xludf.DUMMYFUNCTION("""COMPUTED_VALUE"""),0.0)</f>
        <v>0</v>
      </c>
      <c r="LU28">
        <f>IFERROR(__xludf.DUMMYFUNCTION("""COMPUTED_VALUE"""),0.0)</f>
        <v>0</v>
      </c>
      <c r="LV28">
        <f>IFERROR(__xludf.DUMMYFUNCTION("""COMPUTED_VALUE"""),0.0)</f>
        <v>0</v>
      </c>
      <c r="LW28">
        <f>IFERROR(__xludf.DUMMYFUNCTION("""COMPUTED_VALUE"""),0.0)</f>
        <v>0</v>
      </c>
      <c r="LX28">
        <f>IFERROR(__xludf.DUMMYFUNCTION("""COMPUTED_VALUE"""),0.0)</f>
        <v>0</v>
      </c>
      <c r="LY28">
        <f>IFERROR(__xludf.DUMMYFUNCTION("""COMPUTED_VALUE"""),0.0)</f>
        <v>0</v>
      </c>
      <c r="LZ28">
        <f>IFERROR(__xludf.DUMMYFUNCTION("""COMPUTED_VALUE"""),0.0)</f>
        <v>0</v>
      </c>
      <c r="MA28">
        <f>IFERROR(__xludf.DUMMYFUNCTION("""COMPUTED_VALUE"""),0.0)</f>
        <v>0</v>
      </c>
      <c r="MB28">
        <f>IFERROR(__xludf.DUMMYFUNCTION("""COMPUTED_VALUE"""),0.0)</f>
        <v>0</v>
      </c>
      <c r="MC28">
        <f>IFERROR(__xludf.DUMMYFUNCTION("""COMPUTED_VALUE"""),0.0)</f>
        <v>0</v>
      </c>
      <c r="MD28">
        <f>IFERROR(__xludf.DUMMYFUNCTION("""COMPUTED_VALUE"""),0.0)</f>
        <v>0</v>
      </c>
      <c r="ME28">
        <f>IFERROR(__xludf.DUMMYFUNCTION("""COMPUTED_VALUE"""),0.0)</f>
        <v>0</v>
      </c>
      <c r="MF28">
        <f>IFERROR(__xludf.DUMMYFUNCTION("""COMPUTED_VALUE"""),0.0)</f>
        <v>0</v>
      </c>
      <c r="MG28">
        <f>IFERROR(__xludf.DUMMYFUNCTION("""COMPUTED_VALUE"""),0.0)</f>
        <v>0</v>
      </c>
      <c r="MH28">
        <f>IFERROR(__xludf.DUMMYFUNCTION("""COMPUTED_VALUE"""),0.0)</f>
        <v>0</v>
      </c>
      <c r="MI28">
        <f>IFERROR(__xludf.DUMMYFUNCTION("""COMPUTED_VALUE"""),0.0)</f>
        <v>0</v>
      </c>
      <c r="MJ28">
        <f>IFERROR(__xludf.DUMMYFUNCTION("""COMPUTED_VALUE"""),0.0)</f>
        <v>0</v>
      </c>
      <c r="MK28">
        <f>IFERROR(__xludf.DUMMYFUNCTION("""COMPUTED_VALUE"""),0.0)</f>
        <v>0</v>
      </c>
      <c r="ML28">
        <f>IFERROR(__xludf.DUMMYFUNCTION("""COMPUTED_VALUE"""),0.0)</f>
        <v>0</v>
      </c>
      <c r="MM28">
        <f>IFERROR(__xludf.DUMMYFUNCTION("""COMPUTED_VALUE"""),0.0)</f>
        <v>0</v>
      </c>
      <c r="MN28">
        <f>IFERROR(__xludf.DUMMYFUNCTION("""COMPUTED_VALUE"""),0.0)</f>
        <v>0</v>
      </c>
      <c r="MO28">
        <f>IFERROR(__xludf.DUMMYFUNCTION("""COMPUTED_VALUE"""),0.0)</f>
        <v>0</v>
      </c>
      <c r="MP28">
        <f>IFERROR(__xludf.DUMMYFUNCTION("""COMPUTED_VALUE"""),0.0)</f>
        <v>0</v>
      </c>
      <c r="MQ28">
        <f>IFERROR(__xludf.DUMMYFUNCTION("""COMPUTED_VALUE"""),0.0)</f>
        <v>0</v>
      </c>
      <c r="MR28" t="str">
        <f>IFERROR(__xludf.DUMMYFUNCTION("""COMPUTED_VALUE"""),"x")</f>
        <v>x</v>
      </c>
      <c r="MS28">
        <f>IFERROR(__xludf.DUMMYFUNCTION("""COMPUTED_VALUE"""),0.0)</f>
        <v>0</v>
      </c>
      <c r="MT28">
        <f>IFERROR(__xludf.DUMMYFUNCTION("""COMPUTED_VALUE"""),0.0)</f>
        <v>0</v>
      </c>
      <c r="MU28">
        <f>IFERROR(__xludf.DUMMYFUNCTION("""COMPUTED_VALUE"""),0.0)</f>
        <v>0</v>
      </c>
      <c r="MV28">
        <f>IFERROR(__xludf.DUMMYFUNCTION("""COMPUTED_VALUE"""),0.0)</f>
        <v>0</v>
      </c>
      <c r="MW28">
        <f>IFERROR(__xludf.DUMMYFUNCTION("""COMPUTED_VALUE"""),0.0)</f>
        <v>0</v>
      </c>
      <c r="MX28">
        <f>IFERROR(__xludf.DUMMYFUNCTION("""COMPUTED_VALUE"""),0.0)</f>
        <v>0</v>
      </c>
      <c r="MY28">
        <f>IFERROR(__xludf.DUMMYFUNCTION("""COMPUTED_VALUE"""),0.0)</f>
        <v>0</v>
      </c>
      <c r="MZ28">
        <f>IFERROR(__xludf.DUMMYFUNCTION("""COMPUTED_VALUE"""),0.0)</f>
        <v>0</v>
      </c>
      <c r="NA28">
        <f>IFERROR(__xludf.DUMMYFUNCTION("""COMPUTED_VALUE"""),0.0)</f>
        <v>0</v>
      </c>
      <c r="NB28">
        <f>IFERROR(__xludf.DUMMYFUNCTION("""COMPUTED_VALUE"""),0.0)</f>
        <v>0</v>
      </c>
      <c r="NC28">
        <f>IFERROR(__xludf.DUMMYFUNCTION("""COMPUTED_VALUE"""),0.0)</f>
        <v>0</v>
      </c>
      <c r="ND28">
        <f>IFERROR(__xludf.DUMMYFUNCTION("""COMPUTED_VALUE"""),0.0)</f>
        <v>0</v>
      </c>
      <c r="NE28">
        <f>IFERROR(__xludf.DUMMYFUNCTION("""COMPUTED_VALUE"""),0.0)</f>
        <v>0</v>
      </c>
      <c r="NF28">
        <f>IFERROR(__xludf.DUMMYFUNCTION("""COMPUTED_VALUE"""),0.0)</f>
        <v>0</v>
      </c>
      <c r="NG28">
        <f>IFERROR(__xludf.DUMMYFUNCTION("""COMPUTED_VALUE"""),0.0)</f>
        <v>0</v>
      </c>
      <c r="NH28">
        <f>IFERROR(__xludf.DUMMYFUNCTION("""COMPUTED_VALUE"""),0.0)</f>
        <v>0</v>
      </c>
      <c r="NI28">
        <f>IFERROR(__xludf.DUMMYFUNCTION("""COMPUTED_VALUE"""),0.0)</f>
        <v>0</v>
      </c>
      <c r="NJ28">
        <f>IFERROR(__xludf.DUMMYFUNCTION("""COMPUTED_VALUE"""),0.0)</f>
        <v>0</v>
      </c>
      <c r="NK28">
        <f>IFERROR(__xludf.DUMMYFUNCTION("""COMPUTED_VALUE"""),0.0)</f>
        <v>0</v>
      </c>
      <c r="NL28">
        <f>IFERROR(__xludf.DUMMYFUNCTION("""COMPUTED_VALUE"""),0.0)</f>
        <v>0</v>
      </c>
      <c r="NM28">
        <f>IFERROR(__xludf.DUMMYFUNCTION("""COMPUTED_VALUE"""),0.0)</f>
        <v>0</v>
      </c>
      <c r="NN28">
        <f>IFERROR(__xludf.DUMMYFUNCTION("""COMPUTED_VALUE"""),0.0)</f>
        <v>0</v>
      </c>
      <c r="NO28">
        <f>IFERROR(__xludf.DUMMYFUNCTION("""COMPUTED_VALUE"""),0.0)</f>
        <v>0</v>
      </c>
      <c r="NP28">
        <f>IFERROR(__xludf.DUMMYFUNCTION("""COMPUTED_VALUE"""),0.0)</f>
        <v>0</v>
      </c>
      <c r="NQ28">
        <f>IFERROR(__xludf.DUMMYFUNCTION("""COMPUTED_VALUE"""),0.0)</f>
        <v>0</v>
      </c>
      <c r="NR28">
        <f>IFERROR(__xludf.DUMMYFUNCTION("""COMPUTED_VALUE"""),0.0)</f>
        <v>0</v>
      </c>
      <c r="NS28">
        <f>IFERROR(__xludf.DUMMYFUNCTION("""COMPUTED_VALUE"""),0.0)</f>
        <v>0</v>
      </c>
      <c r="NT28">
        <f>IFERROR(__xludf.DUMMYFUNCTION("""COMPUTED_VALUE"""),0.0)</f>
        <v>0</v>
      </c>
      <c r="NU28">
        <f>IFERROR(__xludf.DUMMYFUNCTION("""COMPUTED_VALUE"""),0.0)</f>
        <v>0</v>
      </c>
      <c r="NV28">
        <f>IFERROR(__xludf.DUMMYFUNCTION("""COMPUTED_VALUE"""),0.0)</f>
        <v>0</v>
      </c>
      <c r="NW28">
        <f>IFERROR(__xludf.DUMMYFUNCTION("""COMPUTED_VALUE"""),0.0)</f>
        <v>0</v>
      </c>
      <c r="NX28">
        <f>IFERROR(__xludf.DUMMYFUNCTION("""COMPUTED_VALUE"""),0.0)</f>
        <v>0</v>
      </c>
      <c r="NY28">
        <f>IFERROR(__xludf.DUMMYFUNCTION("""COMPUTED_VALUE"""),0.0)</f>
        <v>0</v>
      </c>
      <c r="NZ28">
        <f>IFERROR(__xludf.DUMMYFUNCTION("""COMPUTED_VALUE"""),0.0)</f>
        <v>0</v>
      </c>
      <c r="OA28">
        <f>IFERROR(__xludf.DUMMYFUNCTION("""COMPUTED_VALUE"""),0.0)</f>
        <v>0</v>
      </c>
      <c r="OB28">
        <f>IFERROR(__xludf.DUMMYFUNCTION("""COMPUTED_VALUE"""),0.0)</f>
        <v>0</v>
      </c>
      <c r="OC28">
        <f>IFERROR(__xludf.DUMMYFUNCTION("""COMPUTED_VALUE"""),0.0)</f>
        <v>0</v>
      </c>
      <c r="OD28">
        <f>IFERROR(__xludf.DUMMYFUNCTION("""COMPUTED_VALUE"""),0.0)</f>
        <v>0</v>
      </c>
      <c r="OE28">
        <f>IFERROR(__xludf.DUMMYFUNCTION("""COMPUTED_VALUE"""),0.0)</f>
        <v>0</v>
      </c>
      <c r="OF28">
        <f>IFERROR(__xludf.DUMMYFUNCTION("""COMPUTED_VALUE"""),0.0)</f>
        <v>0</v>
      </c>
      <c r="OG28">
        <f>IFERROR(__xludf.DUMMYFUNCTION("""COMPUTED_VALUE"""),0.0)</f>
        <v>0</v>
      </c>
      <c r="OH28">
        <f>IFERROR(__xludf.DUMMYFUNCTION("""COMPUTED_VALUE"""),0.0)</f>
        <v>0</v>
      </c>
      <c r="OI28">
        <f>IFERROR(__xludf.DUMMYFUNCTION("""COMPUTED_VALUE"""),0.0)</f>
        <v>0</v>
      </c>
      <c r="OJ28">
        <f>IFERROR(__xludf.DUMMYFUNCTION("""COMPUTED_VALUE"""),0.0)</f>
        <v>0</v>
      </c>
      <c r="OK28">
        <f>IFERROR(__xludf.DUMMYFUNCTION("""COMPUTED_VALUE"""),0.0)</f>
        <v>0</v>
      </c>
      <c r="OL28">
        <f>IFERROR(__xludf.DUMMYFUNCTION("""COMPUTED_VALUE"""),0.0)</f>
        <v>0</v>
      </c>
      <c r="OM28">
        <f>IFERROR(__xludf.DUMMYFUNCTION("""COMPUTED_VALUE"""),0.0)</f>
        <v>0</v>
      </c>
      <c r="ON28">
        <f>IFERROR(__xludf.DUMMYFUNCTION("""COMPUTED_VALUE"""),0.0)</f>
        <v>0</v>
      </c>
      <c r="OO28">
        <f>IFERROR(__xludf.DUMMYFUNCTION("""COMPUTED_VALUE"""),0.0)</f>
        <v>0</v>
      </c>
      <c r="OP28">
        <f>IFERROR(__xludf.DUMMYFUNCTION("""COMPUTED_VALUE"""),0.0)</f>
        <v>0</v>
      </c>
      <c r="OQ28">
        <f>IFERROR(__xludf.DUMMYFUNCTION("""COMPUTED_VALUE"""),0.0)</f>
        <v>0</v>
      </c>
      <c r="OR28">
        <f>IFERROR(__xludf.DUMMYFUNCTION("""COMPUTED_VALUE"""),0.0)</f>
        <v>0</v>
      </c>
      <c r="OS28">
        <f>IFERROR(__xludf.DUMMYFUNCTION("""COMPUTED_VALUE"""),0.0)</f>
        <v>0</v>
      </c>
      <c r="OT28">
        <f>IFERROR(__xludf.DUMMYFUNCTION("""COMPUTED_VALUE"""),0.0)</f>
        <v>0</v>
      </c>
      <c r="OU28">
        <f>IFERROR(__xludf.DUMMYFUNCTION("""COMPUTED_VALUE"""),0.0)</f>
        <v>0</v>
      </c>
      <c r="OV28">
        <f>IFERROR(__xludf.DUMMYFUNCTION("""COMPUTED_VALUE"""),0.0)</f>
        <v>0</v>
      </c>
      <c r="OW28">
        <f>IFERROR(__xludf.DUMMYFUNCTION("""COMPUTED_VALUE"""),0.0)</f>
        <v>0</v>
      </c>
      <c r="OX28">
        <f>IFERROR(__xludf.DUMMYFUNCTION("""COMPUTED_VALUE"""),0.0)</f>
        <v>0</v>
      </c>
      <c r="OY28" t="str">
        <f>IFERROR(__xludf.DUMMYFUNCTION("""COMPUTED_VALUE"""),"x")</f>
        <v>x</v>
      </c>
      <c r="OZ28">
        <f>IFERROR(__xludf.DUMMYFUNCTION("""COMPUTED_VALUE"""),25.0)</f>
        <v>25</v>
      </c>
      <c r="PA28">
        <f>IFERROR(__xludf.DUMMYFUNCTION("""COMPUTED_VALUE"""),13.0)</f>
        <v>13</v>
      </c>
      <c r="PB28">
        <f>IFERROR(__xludf.DUMMYFUNCTION("""COMPUTED_VALUE"""),0.0)</f>
        <v>0</v>
      </c>
      <c r="PC28">
        <f>IFERROR(__xludf.DUMMYFUNCTION("""COMPUTED_VALUE"""),0.0)</f>
        <v>0</v>
      </c>
      <c r="PD28" t="str">
        <f>IFERROR(__xludf.DUMMYFUNCTION("""COMPUTED_VALUE"""),"x")</f>
        <v>x</v>
      </c>
      <c r="PE28">
        <f>IFERROR(__xludf.DUMMYFUNCTION("""COMPUTED_VALUE"""),0.0)</f>
        <v>0</v>
      </c>
      <c r="PF28">
        <f>IFERROR(__xludf.DUMMYFUNCTION("""COMPUTED_VALUE"""),1.0)</f>
        <v>1</v>
      </c>
      <c r="PG28">
        <f>IFERROR(__xludf.DUMMYFUNCTION("""COMPUTED_VALUE"""),0.0)</f>
        <v>0</v>
      </c>
      <c r="PH28">
        <f>IFERROR(__xludf.DUMMYFUNCTION("""COMPUTED_VALUE"""),0.0)</f>
        <v>0</v>
      </c>
      <c r="PI28">
        <f>IFERROR(__xludf.DUMMYFUNCTION("""COMPUTED_VALUE"""),0.0)</f>
        <v>0</v>
      </c>
      <c r="PJ28">
        <f>IFERROR(__xludf.DUMMYFUNCTION("""COMPUTED_VALUE"""),0.0)</f>
        <v>0</v>
      </c>
      <c r="PK28">
        <f>IFERROR(__xludf.DUMMYFUNCTION("""COMPUTED_VALUE"""),0.0)</f>
        <v>0</v>
      </c>
      <c r="PL28">
        <f>IFERROR(__xludf.DUMMYFUNCTION("""COMPUTED_VALUE"""),0.0)</f>
        <v>0</v>
      </c>
      <c r="PM28">
        <f>IFERROR(__xludf.DUMMYFUNCTION("""COMPUTED_VALUE"""),0.0)</f>
        <v>0</v>
      </c>
      <c r="PN28">
        <f>IFERROR(__xludf.DUMMYFUNCTION("""COMPUTED_VALUE"""),0.0)</f>
        <v>0</v>
      </c>
      <c r="PO28">
        <f>IFERROR(__xludf.DUMMYFUNCTION("""COMPUTED_VALUE"""),0.0)</f>
        <v>0</v>
      </c>
      <c r="PP28">
        <f>IFERROR(__xludf.DUMMYFUNCTION("""COMPUTED_VALUE"""),0.0)</f>
        <v>0</v>
      </c>
      <c r="PQ28">
        <f>IFERROR(__xludf.DUMMYFUNCTION("""COMPUTED_VALUE"""),0.0)</f>
        <v>0</v>
      </c>
      <c r="PR28">
        <f>IFERROR(__xludf.DUMMYFUNCTION("""COMPUTED_VALUE"""),0.0)</f>
        <v>0</v>
      </c>
      <c r="PS28">
        <f>IFERROR(__xludf.DUMMYFUNCTION("""COMPUTED_VALUE"""),0.0)</f>
        <v>0</v>
      </c>
      <c r="PT28">
        <f>IFERROR(__xludf.DUMMYFUNCTION("""COMPUTED_VALUE"""),0.0)</f>
        <v>0</v>
      </c>
      <c r="PU28">
        <f>IFERROR(__xludf.DUMMYFUNCTION("""COMPUTED_VALUE"""),0.0)</f>
        <v>0</v>
      </c>
      <c r="PV28">
        <f>IFERROR(__xludf.DUMMYFUNCTION("""COMPUTED_VALUE"""),0.0)</f>
        <v>0</v>
      </c>
      <c r="PW28">
        <f>IFERROR(__xludf.DUMMYFUNCTION("""COMPUTED_VALUE"""),0.0)</f>
        <v>0</v>
      </c>
      <c r="PX28">
        <f>IFERROR(__xludf.DUMMYFUNCTION("""COMPUTED_VALUE"""),0.0)</f>
        <v>0</v>
      </c>
      <c r="PY28">
        <f>IFERROR(__xludf.DUMMYFUNCTION("""COMPUTED_VALUE"""),0.0)</f>
        <v>0</v>
      </c>
      <c r="PZ28">
        <f>IFERROR(__xludf.DUMMYFUNCTION("""COMPUTED_VALUE"""),0.0)</f>
        <v>0</v>
      </c>
      <c r="QA28">
        <f>IFERROR(__xludf.DUMMYFUNCTION("""COMPUTED_VALUE"""),0.0)</f>
        <v>0</v>
      </c>
      <c r="QB28">
        <f>IFERROR(__xludf.DUMMYFUNCTION("""COMPUTED_VALUE"""),0.0)</f>
        <v>0</v>
      </c>
      <c r="QC28">
        <f>IFERROR(__xludf.DUMMYFUNCTION("""COMPUTED_VALUE"""),0.0)</f>
        <v>0</v>
      </c>
      <c r="QD28">
        <f>IFERROR(__xludf.DUMMYFUNCTION("""COMPUTED_VALUE"""),0.0)</f>
        <v>0</v>
      </c>
      <c r="QE28">
        <f>IFERROR(__xludf.DUMMYFUNCTION("""COMPUTED_VALUE"""),0.0)</f>
        <v>0</v>
      </c>
      <c r="QF28">
        <f>IFERROR(__xludf.DUMMYFUNCTION("""COMPUTED_VALUE"""),0.0)</f>
        <v>0</v>
      </c>
      <c r="QG28">
        <f>IFERROR(__xludf.DUMMYFUNCTION("""COMPUTED_VALUE"""),0.0)</f>
        <v>0</v>
      </c>
      <c r="QH28">
        <f>IFERROR(__xludf.DUMMYFUNCTION("""COMPUTED_VALUE"""),0.0)</f>
        <v>0</v>
      </c>
      <c r="QI28">
        <f>IFERROR(__xludf.DUMMYFUNCTION("""COMPUTED_VALUE"""),0.0)</f>
        <v>0</v>
      </c>
      <c r="QJ28">
        <f>IFERROR(__xludf.DUMMYFUNCTION("""COMPUTED_VALUE"""),0.0)</f>
        <v>0</v>
      </c>
      <c r="QK28">
        <f>IFERROR(__xludf.DUMMYFUNCTION("""COMPUTED_VALUE"""),0.0)</f>
        <v>0</v>
      </c>
      <c r="QL28">
        <f>IFERROR(__xludf.DUMMYFUNCTION("""COMPUTED_VALUE"""),0.0)</f>
        <v>0</v>
      </c>
      <c r="QM28">
        <f>IFERROR(__xludf.DUMMYFUNCTION("""COMPUTED_VALUE"""),0.0)</f>
        <v>0</v>
      </c>
      <c r="QN28">
        <f>IFERROR(__xludf.DUMMYFUNCTION("""COMPUTED_VALUE"""),0.0)</f>
        <v>0</v>
      </c>
      <c r="QO28">
        <f>IFERROR(__xludf.DUMMYFUNCTION("""COMPUTED_VALUE"""),0.0)</f>
        <v>0</v>
      </c>
      <c r="QP28">
        <f>IFERROR(__xludf.DUMMYFUNCTION("""COMPUTED_VALUE"""),0.0)</f>
        <v>0</v>
      </c>
      <c r="QQ28">
        <f>IFERROR(__xludf.DUMMYFUNCTION("""COMPUTED_VALUE"""),0.0)</f>
        <v>0</v>
      </c>
      <c r="QR28">
        <f>IFERROR(__xludf.DUMMYFUNCTION("""COMPUTED_VALUE"""),0.0)</f>
        <v>0</v>
      </c>
      <c r="QS28">
        <f>IFERROR(__xludf.DUMMYFUNCTION("""COMPUTED_VALUE"""),0.0)</f>
        <v>0</v>
      </c>
      <c r="QT28">
        <f>IFERROR(__xludf.DUMMYFUNCTION("""COMPUTED_VALUE"""),0.0)</f>
        <v>0</v>
      </c>
      <c r="QU28">
        <f>IFERROR(__xludf.DUMMYFUNCTION("""COMPUTED_VALUE"""),0.0)</f>
        <v>0</v>
      </c>
      <c r="QV28">
        <f>IFERROR(__xludf.DUMMYFUNCTION("""COMPUTED_VALUE"""),0.0)</f>
        <v>0</v>
      </c>
      <c r="QW28">
        <f>IFERROR(__xludf.DUMMYFUNCTION("""COMPUTED_VALUE"""),0.0)</f>
        <v>0</v>
      </c>
      <c r="QX28">
        <f>IFERROR(__xludf.DUMMYFUNCTION("""COMPUTED_VALUE"""),0.0)</f>
        <v>0</v>
      </c>
      <c r="QY28">
        <f>IFERROR(__xludf.DUMMYFUNCTION("""COMPUTED_VALUE"""),0.0)</f>
        <v>0</v>
      </c>
      <c r="QZ28">
        <f>IFERROR(__xludf.DUMMYFUNCTION("""COMPUTED_VALUE"""),0.0)</f>
        <v>0</v>
      </c>
      <c r="RA28">
        <f>IFERROR(__xludf.DUMMYFUNCTION("""COMPUTED_VALUE"""),0.0)</f>
        <v>0</v>
      </c>
      <c r="RB28">
        <f>IFERROR(__xludf.DUMMYFUNCTION("""COMPUTED_VALUE"""),0.0)</f>
        <v>0</v>
      </c>
      <c r="RC28">
        <f>IFERROR(__xludf.DUMMYFUNCTION("""COMPUTED_VALUE"""),0.0)</f>
        <v>0</v>
      </c>
      <c r="RD28">
        <f>IFERROR(__xludf.DUMMYFUNCTION("""COMPUTED_VALUE"""),0.0)</f>
        <v>0</v>
      </c>
      <c r="RE28">
        <f>IFERROR(__xludf.DUMMYFUNCTION("""COMPUTED_VALUE"""),0.0)</f>
        <v>0</v>
      </c>
      <c r="RF28">
        <f>IFERROR(__xludf.DUMMYFUNCTION("""COMPUTED_VALUE"""),0.0)</f>
        <v>0</v>
      </c>
      <c r="RG28">
        <f>IFERROR(__xludf.DUMMYFUNCTION("""COMPUTED_VALUE"""),0.0)</f>
        <v>0</v>
      </c>
      <c r="RH28">
        <f>IFERROR(__xludf.DUMMYFUNCTION("""COMPUTED_VALUE"""),0.0)</f>
        <v>0</v>
      </c>
      <c r="RI28">
        <f>IFERROR(__xludf.DUMMYFUNCTION("""COMPUTED_VALUE"""),0.0)</f>
        <v>0</v>
      </c>
      <c r="RJ28" t="str">
        <f>IFERROR(__xludf.DUMMYFUNCTION("""COMPUTED_VALUE"""),"x")</f>
        <v>x</v>
      </c>
      <c r="RK28">
        <f>IFERROR(__xludf.DUMMYFUNCTION("""COMPUTED_VALUE"""),1.0)</f>
        <v>1</v>
      </c>
      <c r="RL28">
        <f>IFERROR(__xludf.DUMMYFUNCTION("""COMPUTED_VALUE"""),1.0)</f>
        <v>1</v>
      </c>
      <c r="RM28">
        <f>IFERROR(__xludf.DUMMYFUNCTION("""COMPUTED_VALUE"""),1.0)</f>
        <v>1</v>
      </c>
      <c r="RN28">
        <f>IFERROR(__xludf.DUMMYFUNCTION("""COMPUTED_VALUE"""),1.0)</f>
        <v>1</v>
      </c>
      <c r="RO28">
        <f>IFERROR(__xludf.DUMMYFUNCTION("""COMPUTED_VALUE"""),1.0)</f>
        <v>1</v>
      </c>
      <c r="RP28">
        <f>IFERROR(__xludf.DUMMYFUNCTION("""COMPUTED_VALUE"""),1.0)</f>
        <v>1</v>
      </c>
      <c r="RQ28">
        <f>IFERROR(__xludf.DUMMYFUNCTION("""COMPUTED_VALUE"""),1.0)</f>
        <v>1</v>
      </c>
      <c r="RR28">
        <f>IFERROR(__xludf.DUMMYFUNCTION("""COMPUTED_VALUE"""),1.0)</f>
        <v>1</v>
      </c>
      <c r="RS28">
        <f>IFERROR(__xludf.DUMMYFUNCTION("""COMPUTED_VALUE"""),1.0)</f>
        <v>1</v>
      </c>
      <c r="RT28">
        <f>IFERROR(__xludf.DUMMYFUNCTION("""COMPUTED_VALUE"""),1.0)</f>
        <v>1</v>
      </c>
      <c r="RU28">
        <f>IFERROR(__xludf.DUMMYFUNCTION("""COMPUTED_VALUE"""),1.0)</f>
        <v>1</v>
      </c>
      <c r="RV28">
        <f>IFERROR(__xludf.DUMMYFUNCTION("""COMPUTED_VALUE"""),1.0)</f>
        <v>1</v>
      </c>
      <c r="RW28">
        <f>IFERROR(__xludf.DUMMYFUNCTION("""COMPUTED_VALUE"""),1.0)</f>
        <v>1</v>
      </c>
      <c r="RX28">
        <f>IFERROR(__xludf.DUMMYFUNCTION("""COMPUTED_VALUE"""),1.0)</f>
        <v>1</v>
      </c>
      <c r="RY28">
        <f>IFERROR(__xludf.DUMMYFUNCTION("""COMPUTED_VALUE"""),1.0)</f>
        <v>1</v>
      </c>
      <c r="RZ28">
        <f>IFERROR(__xludf.DUMMYFUNCTION("""COMPUTED_VALUE"""),1.0)</f>
        <v>1</v>
      </c>
      <c r="SA28">
        <f>IFERROR(__xludf.DUMMYFUNCTION("""COMPUTED_VALUE"""),1.0)</f>
        <v>1</v>
      </c>
      <c r="SB28">
        <f>IFERROR(__xludf.DUMMYFUNCTION("""COMPUTED_VALUE"""),1.0)</f>
        <v>1</v>
      </c>
      <c r="SC28">
        <f>IFERROR(__xludf.DUMMYFUNCTION("""COMPUTED_VALUE"""),1.0)</f>
        <v>1</v>
      </c>
      <c r="SD28">
        <f>IFERROR(__xludf.DUMMYFUNCTION("""COMPUTED_VALUE"""),1.0)</f>
        <v>1</v>
      </c>
      <c r="SE28">
        <f>IFERROR(__xludf.DUMMYFUNCTION("""COMPUTED_VALUE"""),0.0)</f>
        <v>0</v>
      </c>
      <c r="SF28">
        <f>IFERROR(__xludf.DUMMYFUNCTION("""COMPUTED_VALUE"""),1.0)</f>
        <v>1</v>
      </c>
      <c r="SG28">
        <f>IFERROR(__xludf.DUMMYFUNCTION("""COMPUTED_VALUE"""),0.0)</f>
        <v>0</v>
      </c>
      <c r="SH28">
        <f>IFERROR(__xludf.DUMMYFUNCTION("""COMPUTED_VALUE"""),0.0)</f>
        <v>0</v>
      </c>
      <c r="SI28">
        <f>IFERROR(__xludf.DUMMYFUNCTION("""COMPUTED_VALUE"""),0.0)</f>
        <v>0</v>
      </c>
      <c r="SJ28">
        <f>IFERROR(__xludf.DUMMYFUNCTION("""COMPUTED_VALUE"""),1.0)</f>
        <v>1</v>
      </c>
      <c r="SK28">
        <f>IFERROR(__xludf.DUMMYFUNCTION("""COMPUTED_VALUE"""),1.0)</f>
        <v>1</v>
      </c>
      <c r="SL28">
        <f>IFERROR(__xludf.DUMMYFUNCTION("""COMPUTED_VALUE"""),0.0)</f>
        <v>0</v>
      </c>
      <c r="SM28">
        <f>IFERROR(__xludf.DUMMYFUNCTION("""COMPUTED_VALUE"""),0.0)</f>
        <v>0</v>
      </c>
      <c r="SN28">
        <f>IFERROR(__xludf.DUMMYFUNCTION("""COMPUTED_VALUE"""),0.0)</f>
        <v>0</v>
      </c>
      <c r="SO28">
        <f>IFERROR(__xludf.DUMMYFUNCTION("""COMPUTED_VALUE"""),0.0)</f>
        <v>0</v>
      </c>
      <c r="SP28">
        <f>IFERROR(__xludf.DUMMYFUNCTION("""COMPUTED_VALUE"""),0.0)</f>
        <v>0</v>
      </c>
      <c r="SQ28">
        <f>IFERROR(__xludf.DUMMYFUNCTION("""COMPUTED_VALUE"""),0.0)</f>
        <v>0</v>
      </c>
      <c r="SR28">
        <f>IFERROR(__xludf.DUMMYFUNCTION("""COMPUTED_VALUE"""),0.0)</f>
        <v>0</v>
      </c>
      <c r="SS28">
        <f>IFERROR(__xludf.DUMMYFUNCTION("""COMPUTED_VALUE"""),0.0)</f>
        <v>0</v>
      </c>
      <c r="ST28">
        <f>IFERROR(__xludf.DUMMYFUNCTION("""COMPUTED_VALUE"""),0.0)</f>
        <v>0</v>
      </c>
      <c r="SU28">
        <f>IFERROR(__xludf.DUMMYFUNCTION("""COMPUTED_VALUE"""),0.0)</f>
        <v>0</v>
      </c>
      <c r="SV28">
        <f>IFERROR(__xludf.DUMMYFUNCTION("""COMPUTED_VALUE"""),0.0)</f>
        <v>0</v>
      </c>
      <c r="SW28">
        <f>IFERROR(__xludf.DUMMYFUNCTION("""COMPUTED_VALUE"""),0.0)</f>
        <v>0</v>
      </c>
      <c r="SX28">
        <f>IFERROR(__xludf.DUMMYFUNCTION("""COMPUTED_VALUE"""),0.0)</f>
        <v>0</v>
      </c>
      <c r="SY28">
        <f>IFERROR(__xludf.DUMMYFUNCTION("""COMPUTED_VALUE"""),0.0)</f>
        <v>0</v>
      </c>
      <c r="SZ28">
        <f>IFERROR(__xludf.DUMMYFUNCTION("""COMPUTED_VALUE"""),0.0)</f>
        <v>0</v>
      </c>
      <c r="TA28">
        <f>IFERROR(__xludf.DUMMYFUNCTION("""COMPUTED_VALUE"""),0.0)</f>
        <v>0</v>
      </c>
      <c r="TB28">
        <f>IFERROR(__xludf.DUMMYFUNCTION("""COMPUTED_VALUE"""),0.0)</f>
        <v>0</v>
      </c>
      <c r="TC28">
        <f>IFERROR(__xludf.DUMMYFUNCTION("""COMPUTED_VALUE"""),0.0)</f>
        <v>0</v>
      </c>
    </row>
    <row r="29">
      <c r="A29">
        <f>IFERROR(__xludf.DUMMYFUNCTION("""COMPUTED_VALUE"""),28.0)</f>
        <v>28</v>
      </c>
      <c r="B29" t="str">
        <f>IFERROR(__xludf.DUMMYFUNCTION("""COMPUTED_VALUE"""),"MilosP")</f>
        <v>MilosP</v>
      </c>
      <c r="C29" t="str">
        <f>IFERROR(__xludf.DUMMYFUNCTION("""COMPUTED_VALUE"""),"Miloš")</f>
        <v>Miloš</v>
      </c>
      <c r="D29" t="str">
        <f>IFERROR(__xludf.DUMMYFUNCTION("""COMPUTED_VALUE"""),"Purić")</f>
        <v>Purić</v>
      </c>
      <c r="E29">
        <f>IFERROR(__xludf.DUMMYFUNCTION("""COMPUTED_VALUE"""),71.0)</f>
        <v>71</v>
      </c>
      <c r="F29" t="str">
        <f>IFERROR(__xludf.DUMMYFUNCTION("""COMPUTED_VALUE"""),"ODOBREN")</f>
        <v>ODOBREN</v>
      </c>
      <c r="G29" t="str">
        <f>IFERROR(__xludf.DUMMYFUNCTION("""COMPUTED_VALUE"""),"Stari grad")</f>
        <v>Stari grad</v>
      </c>
      <c r="H29" t="str">
        <f>IFERROR(__xludf.DUMMYFUNCTION("""COMPUTED_VALUE"""),"Matematička gimnazija")</f>
        <v>Matematička gimnazija</v>
      </c>
      <c r="I29" t="str">
        <f>IFERROR(__xludf.DUMMYFUNCTION("""COMPUTED_VALUE"""),"I")</f>
        <v>I</v>
      </c>
      <c r="J29" t="str">
        <f>IFERROR(__xludf.DUMMYFUNCTION("""COMPUTED_VALUE"""),"B")</f>
        <v>B</v>
      </c>
      <c r="K29" t="str">
        <f>IFERROR(__xludf.DUMMYFUNCTION("""COMPUTED_VALUE"""),"Mijodrag Đurišić")</f>
        <v>Mijodrag Đurišić</v>
      </c>
      <c r="L29" t="str">
        <f>IFERROR(__xludf.DUMMYFUNCTION("""COMPUTED_VALUE"""),"x")</f>
        <v>x</v>
      </c>
      <c r="M29">
        <f>IFERROR(__xludf.DUMMYFUNCTION("""COMPUTED_VALUE"""),0.0)</f>
        <v>0</v>
      </c>
      <c r="N29">
        <f>IFERROR(__xludf.DUMMYFUNCTION("""COMPUTED_VALUE"""),13.0)</f>
        <v>13</v>
      </c>
      <c r="O29" t="str">
        <f>IFERROR(__xludf.DUMMYFUNCTION("""COMPUTED_VALUE"""),"-")</f>
        <v>-</v>
      </c>
      <c r="P29" t="str">
        <f>IFERROR(__xludf.DUMMYFUNCTION("""COMPUTED_VALUE"""),"x")</f>
        <v>x</v>
      </c>
      <c r="Q29">
        <f>IFERROR(__xludf.DUMMYFUNCTION("""COMPUTED_VALUE"""),25.0)</f>
        <v>25</v>
      </c>
      <c r="R29" t="str">
        <f>IFERROR(__xludf.DUMMYFUNCTION("""COMPUTED_VALUE"""),"-")</f>
        <v>-</v>
      </c>
      <c r="S29">
        <f>IFERROR(__xludf.DUMMYFUNCTION("""COMPUTED_VALUE"""),33.0)</f>
        <v>33</v>
      </c>
      <c r="T29" t="str">
        <f>IFERROR(__xludf.DUMMYFUNCTION("""COMPUTED_VALUE"""),"x")</f>
        <v>x</v>
      </c>
      <c r="U29" t="str">
        <f>IFERROR(__xludf.DUMMYFUNCTION("""COMPUTED_VALUE"""),"x")</f>
        <v>x</v>
      </c>
      <c r="V29" t="str">
        <f>IFERROR(__xludf.DUMMYFUNCTION("""COMPUTED_VALUE"""),"OK")</f>
        <v>OK</v>
      </c>
      <c r="W29" t="str">
        <f>IFERROR(__xludf.DUMMYFUNCTION("""COMPUTED_VALUE"""),"WA")</f>
        <v>WA</v>
      </c>
      <c r="X29" t="str">
        <f>IFERROR(__xludf.DUMMYFUNCTION("""COMPUTED_VALUE"""),"TLE")</f>
        <v>TLE</v>
      </c>
      <c r="Y29" t="str">
        <f>IFERROR(__xludf.DUMMYFUNCTION("""COMPUTED_VALUE"""),"TLE")</f>
        <v>TLE</v>
      </c>
      <c r="Z29" t="str">
        <f>IFERROR(__xludf.DUMMYFUNCTION("""COMPUTED_VALUE"""),"TLE")</f>
        <v>TLE</v>
      </c>
      <c r="AA29" t="str">
        <f>IFERROR(__xludf.DUMMYFUNCTION("""COMPUTED_VALUE"""),"RTE")</f>
        <v>RTE</v>
      </c>
      <c r="AB29" t="str">
        <f>IFERROR(__xludf.DUMMYFUNCTION("""COMPUTED_VALUE"""),"RTE")</f>
        <v>RTE</v>
      </c>
      <c r="AC29" t="str">
        <f>IFERROR(__xludf.DUMMYFUNCTION("""COMPUTED_VALUE"""),"RTE")</f>
        <v>RTE</v>
      </c>
      <c r="AD29" t="str">
        <f>IFERROR(__xludf.DUMMYFUNCTION("""COMPUTED_VALUE"""),"RTE")</f>
        <v>RTE</v>
      </c>
      <c r="AE29" t="str">
        <f>IFERROR(__xludf.DUMMYFUNCTION("""COMPUTED_VALUE"""),"RTE")</f>
        <v>RTE</v>
      </c>
      <c r="AF29" t="str">
        <f>IFERROR(__xludf.DUMMYFUNCTION("""COMPUTED_VALUE"""),"RTE")</f>
        <v>RTE</v>
      </c>
      <c r="AG29" t="str">
        <f>IFERROR(__xludf.DUMMYFUNCTION("""COMPUTED_VALUE"""),"RTE")</f>
        <v>RTE</v>
      </c>
      <c r="AH29" t="str">
        <f>IFERROR(__xludf.DUMMYFUNCTION("""COMPUTED_VALUE"""),"RTE")</f>
        <v>RTE</v>
      </c>
      <c r="AI29" t="str">
        <f>IFERROR(__xludf.DUMMYFUNCTION("""COMPUTED_VALUE"""),"RTE")</f>
        <v>RTE</v>
      </c>
      <c r="AJ29" t="str">
        <f>IFERROR(__xludf.DUMMYFUNCTION("""COMPUTED_VALUE"""),"RTE")</f>
        <v>RTE</v>
      </c>
      <c r="AK29" t="str">
        <f>IFERROR(__xludf.DUMMYFUNCTION("""COMPUTED_VALUE"""),"RTE")</f>
        <v>RTE</v>
      </c>
      <c r="AL29" t="str">
        <f>IFERROR(__xludf.DUMMYFUNCTION("""COMPUTED_VALUE"""),"RTE")</f>
        <v>RTE</v>
      </c>
      <c r="AM29" t="str">
        <f>IFERROR(__xludf.DUMMYFUNCTION("""COMPUTED_VALUE"""),"RTE")</f>
        <v>RTE</v>
      </c>
      <c r="AN29" t="str">
        <f>IFERROR(__xludf.DUMMYFUNCTION("""COMPUTED_VALUE"""),"RTE")</f>
        <v>RTE</v>
      </c>
      <c r="AO29" t="str">
        <f>IFERROR(__xludf.DUMMYFUNCTION("""COMPUTED_VALUE"""),"RTE")</f>
        <v>RTE</v>
      </c>
      <c r="AP29" t="str">
        <f>IFERROR(__xludf.DUMMYFUNCTION("""COMPUTED_VALUE"""),"x")</f>
        <v>x</v>
      </c>
      <c r="AQ29" t="str">
        <f>IFERROR(__xludf.DUMMYFUNCTION("""COMPUTED_VALUE"""),"RTE")</f>
        <v>RTE</v>
      </c>
      <c r="AR29" t="str">
        <f>IFERROR(__xludf.DUMMYFUNCTION("""COMPUTED_VALUE"""),"OK")</f>
        <v>OK</v>
      </c>
      <c r="AS29" t="str">
        <f>IFERROR(__xludf.DUMMYFUNCTION("""COMPUTED_VALUE"""),"OK")</f>
        <v>OK</v>
      </c>
      <c r="AT29" t="str">
        <f>IFERROR(__xludf.DUMMYFUNCTION("""COMPUTED_VALUE"""),"OK")</f>
        <v>OK</v>
      </c>
      <c r="AU29" t="str">
        <f>IFERROR(__xludf.DUMMYFUNCTION("""COMPUTED_VALUE"""),"OK")</f>
        <v>OK</v>
      </c>
      <c r="AV29" t="str">
        <f>IFERROR(__xludf.DUMMYFUNCTION("""COMPUTED_VALUE"""),"OK")</f>
        <v>OK</v>
      </c>
      <c r="AW29" t="str">
        <f>IFERROR(__xludf.DUMMYFUNCTION("""COMPUTED_VALUE"""),"OK")</f>
        <v>OK</v>
      </c>
      <c r="AX29" t="str">
        <f>IFERROR(__xludf.DUMMYFUNCTION("""COMPUTED_VALUE"""),"OK")</f>
        <v>OK</v>
      </c>
      <c r="AY29" t="str">
        <f>IFERROR(__xludf.DUMMYFUNCTION("""COMPUTED_VALUE"""),"RTE")</f>
        <v>RTE</v>
      </c>
      <c r="AZ29" t="str">
        <f>IFERROR(__xludf.DUMMYFUNCTION("""COMPUTED_VALUE"""),"RTE")</f>
        <v>RTE</v>
      </c>
      <c r="BA29" t="str">
        <f>IFERROR(__xludf.DUMMYFUNCTION("""COMPUTED_VALUE"""),"RTE")</f>
        <v>RTE</v>
      </c>
      <c r="BB29" t="str">
        <f>IFERROR(__xludf.DUMMYFUNCTION("""COMPUTED_VALUE"""),"RTE")</f>
        <v>RTE</v>
      </c>
      <c r="BC29" t="str">
        <f>IFERROR(__xludf.DUMMYFUNCTION("""COMPUTED_VALUE"""),"RTE")</f>
        <v>RTE</v>
      </c>
      <c r="BD29" t="str">
        <f>IFERROR(__xludf.DUMMYFUNCTION("""COMPUTED_VALUE"""),"RTE")</f>
        <v>RTE</v>
      </c>
      <c r="BE29" t="str">
        <f>IFERROR(__xludf.DUMMYFUNCTION("""COMPUTED_VALUE"""),"RTE")</f>
        <v>RTE</v>
      </c>
      <c r="BF29" t="str">
        <f>IFERROR(__xludf.DUMMYFUNCTION("""COMPUTED_VALUE"""),"RTE")</f>
        <v>RTE</v>
      </c>
      <c r="BG29" t="str">
        <f>IFERROR(__xludf.DUMMYFUNCTION("""COMPUTED_VALUE"""),"RTE")</f>
        <v>RTE</v>
      </c>
      <c r="BH29" t="str">
        <f>IFERROR(__xludf.DUMMYFUNCTION("""COMPUTED_VALUE"""),"RTE")</f>
        <v>RTE</v>
      </c>
      <c r="BI29" t="str">
        <f>IFERROR(__xludf.DUMMYFUNCTION("""COMPUTED_VALUE"""),"RTE")</f>
        <v>RTE</v>
      </c>
      <c r="BJ29" t="str">
        <f>IFERROR(__xludf.DUMMYFUNCTION("""COMPUTED_VALUE"""),"RTE")</f>
        <v>RTE</v>
      </c>
      <c r="BK29" t="str">
        <f>IFERROR(__xludf.DUMMYFUNCTION("""COMPUTED_VALUE"""),"RTE")</f>
        <v>RTE</v>
      </c>
      <c r="BL29" t="str">
        <f>IFERROR(__xludf.DUMMYFUNCTION("""COMPUTED_VALUE"""),"RTE")</f>
        <v>RTE</v>
      </c>
      <c r="BM29" t="str">
        <f>IFERROR(__xludf.DUMMYFUNCTION("""COMPUTED_VALUE"""),"RTE")</f>
        <v>RTE</v>
      </c>
      <c r="BN29" t="str">
        <f>IFERROR(__xludf.DUMMYFUNCTION("""COMPUTED_VALUE"""),"RTE")</f>
        <v>RTE</v>
      </c>
      <c r="BO29" t="str">
        <f>IFERROR(__xludf.DUMMYFUNCTION("""COMPUTED_VALUE"""),"RTE")</f>
        <v>RTE</v>
      </c>
      <c r="BP29" t="str">
        <f>IFERROR(__xludf.DUMMYFUNCTION("""COMPUTED_VALUE"""),"RTE")</f>
        <v>RTE</v>
      </c>
      <c r="BQ29" t="str">
        <f>IFERROR(__xludf.DUMMYFUNCTION("""COMPUTED_VALUE"""),"RTE")</f>
        <v>RTE</v>
      </c>
      <c r="BR29" t="str">
        <f>IFERROR(__xludf.DUMMYFUNCTION("""COMPUTED_VALUE"""),"RTE")</f>
        <v>RTE</v>
      </c>
      <c r="BS29" t="str">
        <f>IFERROR(__xludf.DUMMYFUNCTION("""COMPUTED_VALUE"""),"RTE")</f>
        <v>RTE</v>
      </c>
      <c r="BT29" t="str">
        <f>IFERROR(__xludf.DUMMYFUNCTION("""COMPUTED_VALUE"""),"RTE")</f>
        <v>RTE</v>
      </c>
      <c r="BU29" t="str">
        <f>IFERROR(__xludf.DUMMYFUNCTION("""COMPUTED_VALUE"""),"RTE")</f>
        <v>RTE</v>
      </c>
      <c r="BV29" t="str">
        <f>IFERROR(__xludf.DUMMYFUNCTION("""COMPUTED_VALUE"""),"RTE")</f>
        <v>RTE</v>
      </c>
      <c r="BW29" t="str">
        <f>IFERROR(__xludf.DUMMYFUNCTION("""COMPUTED_VALUE"""),"RTE")</f>
        <v>RTE</v>
      </c>
      <c r="BX29" t="str">
        <f>IFERROR(__xludf.DUMMYFUNCTION("""COMPUTED_VALUE"""),"RTE")</f>
        <v>RTE</v>
      </c>
      <c r="BY29" t="str">
        <f>IFERROR(__xludf.DUMMYFUNCTION("""COMPUTED_VALUE"""),"RTE")</f>
        <v>RTE</v>
      </c>
      <c r="BZ29" t="str">
        <f>IFERROR(__xludf.DUMMYFUNCTION("""COMPUTED_VALUE"""),"RTE")</f>
        <v>RTE</v>
      </c>
      <c r="CA29" t="str">
        <f>IFERROR(__xludf.DUMMYFUNCTION("""COMPUTED_VALUE"""),"RTE")</f>
        <v>RTE</v>
      </c>
      <c r="CB29" t="str">
        <f>IFERROR(__xludf.DUMMYFUNCTION("""COMPUTED_VALUE"""),"RTE")</f>
        <v>RTE</v>
      </c>
      <c r="CC29" t="str">
        <f>IFERROR(__xludf.DUMMYFUNCTION("""COMPUTED_VALUE"""),"RTE")</f>
        <v>RTE</v>
      </c>
      <c r="CD29" t="str">
        <f>IFERROR(__xludf.DUMMYFUNCTION("""COMPUTED_VALUE"""),"RTE")</f>
        <v>RTE</v>
      </c>
      <c r="CE29" t="str">
        <f>IFERROR(__xludf.DUMMYFUNCTION("""COMPUTED_VALUE"""),"RTE")</f>
        <v>RTE</v>
      </c>
      <c r="CF29" t="str">
        <f>IFERROR(__xludf.DUMMYFUNCTION("""COMPUTED_VALUE"""),"RTE")</f>
        <v>RTE</v>
      </c>
      <c r="CG29" t="str">
        <f>IFERROR(__xludf.DUMMYFUNCTION("""COMPUTED_VALUE"""),"RTE")</f>
        <v>RTE</v>
      </c>
      <c r="CH29" t="str">
        <f>IFERROR(__xludf.DUMMYFUNCTION("""COMPUTED_VALUE"""),"RTE")</f>
        <v>RTE</v>
      </c>
      <c r="CI29" t="str">
        <f>IFERROR(__xludf.DUMMYFUNCTION("""COMPUTED_VALUE"""),"RTE")</f>
        <v>RTE</v>
      </c>
      <c r="CJ29" t="str">
        <f>IFERROR(__xludf.DUMMYFUNCTION("""COMPUTED_VALUE"""),"RTE")</f>
        <v>RTE</v>
      </c>
      <c r="CK29" t="str">
        <f>IFERROR(__xludf.DUMMYFUNCTION("""COMPUTED_VALUE"""),"RTE")</f>
        <v>RTE</v>
      </c>
      <c r="CL29" t="str">
        <f>IFERROR(__xludf.DUMMYFUNCTION("""COMPUTED_VALUE"""),"RTE")</f>
        <v>RTE</v>
      </c>
      <c r="CM29" t="str">
        <f>IFERROR(__xludf.DUMMYFUNCTION("""COMPUTED_VALUE"""),"RTE")</f>
        <v>RTE</v>
      </c>
      <c r="CN29" t="str">
        <f>IFERROR(__xludf.DUMMYFUNCTION("""COMPUTED_VALUE"""),"RTE")</f>
        <v>RTE</v>
      </c>
      <c r="CO29" t="str">
        <f>IFERROR(__xludf.DUMMYFUNCTION("""COMPUTED_VALUE"""),"RTE")</f>
        <v>RTE</v>
      </c>
      <c r="CP29" t="str">
        <f>IFERROR(__xludf.DUMMYFUNCTION("""COMPUTED_VALUE"""),"RTE")</f>
        <v>RTE</v>
      </c>
      <c r="CQ29" t="str">
        <f>IFERROR(__xludf.DUMMYFUNCTION("""COMPUTED_VALUE"""),"RTE")</f>
        <v>RTE</v>
      </c>
      <c r="CR29" t="str">
        <f>IFERROR(__xludf.DUMMYFUNCTION("""COMPUTED_VALUE"""),"RTE")</f>
        <v>RTE</v>
      </c>
      <c r="CS29" t="str">
        <f>IFERROR(__xludf.DUMMYFUNCTION("""COMPUTED_VALUE"""),"RTE")</f>
        <v>RTE</v>
      </c>
      <c r="CT29" t="str">
        <f>IFERROR(__xludf.DUMMYFUNCTION("""COMPUTED_VALUE"""),"RTE")</f>
        <v>RTE</v>
      </c>
      <c r="CU29" t="str">
        <f>IFERROR(__xludf.DUMMYFUNCTION("""COMPUTED_VALUE"""),"RTE")</f>
        <v>RTE</v>
      </c>
      <c r="CV29" t="str">
        <f>IFERROR(__xludf.DUMMYFUNCTION("""COMPUTED_VALUE"""),"RTE")</f>
        <v>RTE</v>
      </c>
      <c r="CW29" t="str">
        <f>IFERROR(__xludf.DUMMYFUNCTION("""COMPUTED_VALUE"""),"RTE")</f>
        <v>RTE</v>
      </c>
      <c r="CX29" t="str">
        <f>IFERROR(__xludf.DUMMYFUNCTION("""COMPUTED_VALUE"""),"RTE")</f>
        <v>RTE</v>
      </c>
      <c r="CY29" t="str">
        <f>IFERROR(__xludf.DUMMYFUNCTION("""COMPUTED_VALUE"""),"RTE")</f>
        <v>RTE</v>
      </c>
      <c r="CZ29" t="str">
        <f>IFERROR(__xludf.DUMMYFUNCTION("""COMPUTED_VALUE"""),"x")</f>
        <v>x</v>
      </c>
      <c r="DA29" t="str">
        <f>IFERROR(__xludf.DUMMYFUNCTION("""COMPUTED_VALUE"""),"-")</f>
        <v>-</v>
      </c>
      <c r="DB29" t="str">
        <f>IFERROR(__xludf.DUMMYFUNCTION("""COMPUTED_VALUE"""),"-")</f>
        <v>-</v>
      </c>
      <c r="DC29" t="str">
        <f>IFERROR(__xludf.DUMMYFUNCTION("""COMPUTED_VALUE"""),"-")</f>
        <v>-</v>
      </c>
      <c r="DD29" t="str">
        <f>IFERROR(__xludf.DUMMYFUNCTION("""COMPUTED_VALUE"""),"-")</f>
        <v>-</v>
      </c>
      <c r="DE29" t="str">
        <f>IFERROR(__xludf.DUMMYFUNCTION("""COMPUTED_VALUE"""),"-")</f>
        <v>-</v>
      </c>
      <c r="DF29" t="str">
        <f>IFERROR(__xludf.DUMMYFUNCTION("""COMPUTED_VALUE"""),"-")</f>
        <v>-</v>
      </c>
      <c r="DG29" t="str">
        <f>IFERROR(__xludf.DUMMYFUNCTION("""COMPUTED_VALUE"""),"-")</f>
        <v>-</v>
      </c>
      <c r="DH29" t="str">
        <f>IFERROR(__xludf.DUMMYFUNCTION("""COMPUTED_VALUE"""),"-")</f>
        <v>-</v>
      </c>
      <c r="DI29" t="str">
        <f>IFERROR(__xludf.DUMMYFUNCTION("""COMPUTED_VALUE"""),"-")</f>
        <v>-</v>
      </c>
      <c r="DJ29" t="str">
        <f>IFERROR(__xludf.DUMMYFUNCTION("""COMPUTED_VALUE"""),"-")</f>
        <v>-</v>
      </c>
      <c r="DK29" t="str">
        <f>IFERROR(__xludf.DUMMYFUNCTION("""COMPUTED_VALUE"""),"-")</f>
        <v>-</v>
      </c>
      <c r="DL29" t="str">
        <f>IFERROR(__xludf.DUMMYFUNCTION("""COMPUTED_VALUE"""),"-")</f>
        <v>-</v>
      </c>
      <c r="DM29" t="str">
        <f>IFERROR(__xludf.DUMMYFUNCTION("""COMPUTED_VALUE"""),"-")</f>
        <v>-</v>
      </c>
      <c r="DN29" t="str">
        <f>IFERROR(__xludf.DUMMYFUNCTION("""COMPUTED_VALUE"""),"-")</f>
        <v>-</v>
      </c>
      <c r="DO29" t="str">
        <f>IFERROR(__xludf.DUMMYFUNCTION("""COMPUTED_VALUE"""),"-")</f>
        <v>-</v>
      </c>
      <c r="DP29" t="str">
        <f>IFERROR(__xludf.DUMMYFUNCTION("""COMPUTED_VALUE"""),"-")</f>
        <v>-</v>
      </c>
      <c r="DQ29" t="str">
        <f>IFERROR(__xludf.DUMMYFUNCTION("""COMPUTED_VALUE"""),"-")</f>
        <v>-</v>
      </c>
      <c r="DR29" t="str">
        <f>IFERROR(__xludf.DUMMYFUNCTION("""COMPUTED_VALUE"""),"-")</f>
        <v>-</v>
      </c>
      <c r="DS29" t="str">
        <f>IFERROR(__xludf.DUMMYFUNCTION("""COMPUTED_VALUE"""),"-")</f>
        <v>-</v>
      </c>
      <c r="DT29" t="str">
        <f>IFERROR(__xludf.DUMMYFUNCTION("""COMPUTED_VALUE"""),"-")</f>
        <v>-</v>
      </c>
      <c r="DU29" t="str">
        <f>IFERROR(__xludf.DUMMYFUNCTION("""COMPUTED_VALUE"""),"-")</f>
        <v>-</v>
      </c>
      <c r="DV29" t="str">
        <f>IFERROR(__xludf.DUMMYFUNCTION("""COMPUTED_VALUE"""),"-")</f>
        <v>-</v>
      </c>
      <c r="DW29" t="str">
        <f>IFERROR(__xludf.DUMMYFUNCTION("""COMPUTED_VALUE"""),"-")</f>
        <v>-</v>
      </c>
      <c r="DX29" t="str">
        <f>IFERROR(__xludf.DUMMYFUNCTION("""COMPUTED_VALUE"""),"-")</f>
        <v>-</v>
      </c>
      <c r="DY29" t="str">
        <f>IFERROR(__xludf.DUMMYFUNCTION("""COMPUTED_VALUE"""),"-")</f>
        <v>-</v>
      </c>
      <c r="DZ29" t="str">
        <f>IFERROR(__xludf.DUMMYFUNCTION("""COMPUTED_VALUE"""),"-")</f>
        <v>-</v>
      </c>
      <c r="EA29" t="str">
        <f>IFERROR(__xludf.DUMMYFUNCTION("""COMPUTED_VALUE"""),"-")</f>
        <v>-</v>
      </c>
      <c r="EB29" t="str">
        <f>IFERROR(__xludf.DUMMYFUNCTION("""COMPUTED_VALUE"""),"-")</f>
        <v>-</v>
      </c>
      <c r="EC29" t="str">
        <f>IFERROR(__xludf.DUMMYFUNCTION("""COMPUTED_VALUE"""),"-")</f>
        <v>-</v>
      </c>
      <c r="ED29" t="str">
        <f>IFERROR(__xludf.DUMMYFUNCTION("""COMPUTED_VALUE"""),"-")</f>
        <v>-</v>
      </c>
      <c r="EE29" t="str">
        <f>IFERROR(__xludf.DUMMYFUNCTION("""COMPUTED_VALUE"""),"-")</f>
        <v>-</v>
      </c>
      <c r="EF29" t="str">
        <f>IFERROR(__xludf.DUMMYFUNCTION("""COMPUTED_VALUE"""),"-")</f>
        <v>-</v>
      </c>
      <c r="EG29" t="str">
        <f>IFERROR(__xludf.DUMMYFUNCTION("""COMPUTED_VALUE"""),"-")</f>
        <v>-</v>
      </c>
      <c r="EH29" t="str">
        <f>IFERROR(__xludf.DUMMYFUNCTION("""COMPUTED_VALUE"""),"-")</f>
        <v>-</v>
      </c>
      <c r="EI29" t="str">
        <f>IFERROR(__xludf.DUMMYFUNCTION("""COMPUTED_VALUE"""),"-")</f>
        <v>-</v>
      </c>
      <c r="EJ29" t="str">
        <f>IFERROR(__xludf.DUMMYFUNCTION("""COMPUTED_VALUE"""),"-")</f>
        <v>-</v>
      </c>
      <c r="EK29" t="str">
        <f>IFERROR(__xludf.DUMMYFUNCTION("""COMPUTED_VALUE"""),"-")</f>
        <v>-</v>
      </c>
      <c r="EL29" t="str">
        <f>IFERROR(__xludf.DUMMYFUNCTION("""COMPUTED_VALUE"""),"-")</f>
        <v>-</v>
      </c>
      <c r="EM29" t="str">
        <f>IFERROR(__xludf.DUMMYFUNCTION("""COMPUTED_VALUE"""),"-")</f>
        <v>-</v>
      </c>
      <c r="EN29" t="str">
        <f>IFERROR(__xludf.DUMMYFUNCTION("""COMPUTED_VALUE"""),"-")</f>
        <v>-</v>
      </c>
      <c r="EO29" t="str">
        <f>IFERROR(__xludf.DUMMYFUNCTION("""COMPUTED_VALUE"""),"-")</f>
        <v>-</v>
      </c>
      <c r="EP29" t="str">
        <f>IFERROR(__xludf.DUMMYFUNCTION("""COMPUTED_VALUE"""),"-")</f>
        <v>-</v>
      </c>
      <c r="EQ29" t="str">
        <f>IFERROR(__xludf.DUMMYFUNCTION("""COMPUTED_VALUE"""),"-")</f>
        <v>-</v>
      </c>
      <c r="ER29" t="str">
        <f>IFERROR(__xludf.DUMMYFUNCTION("""COMPUTED_VALUE"""),"-")</f>
        <v>-</v>
      </c>
      <c r="ES29" t="str">
        <f>IFERROR(__xludf.DUMMYFUNCTION("""COMPUTED_VALUE"""),"-")</f>
        <v>-</v>
      </c>
      <c r="ET29" t="str">
        <f>IFERROR(__xludf.DUMMYFUNCTION("""COMPUTED_VALUE"""),"-")</f>
        <v>-</v>
      </c>
      <c r="EU29" t="str">
        <f>IFERROR(__xludf.DUMMYFUNCTION("""COMPUTED_VALUE"""),"-")</f>
        <v>-</v>
      </c>
      <c r="EV29" t="str">
        <f>IFERROR(__xludf.DUMMYFUNCTION("""COMPUTED_VALUE"""),"-")</f>
        <v>-</v>
      </c>
      <c r="EW29" t="str">
        <f>IFERROR(__xludf.DUMMYFUNCTION("""COMPUTED_VALUE"""),"-")</f>
        <v>-</v>
      </c>
      <c r="EX29" t="str">
        <f>IFERROR(__xludf.DUMMYFUNCTION("""COMPUTED_VALUE"""),"-")</f>
        <v>-</v>
      </c>
      <c r="EY29" t="str">
        <f>IFERROR(__xludf.DUMMYFUNCTION("""COMPUTED_VALUE"""),"-")</f>
        <v>-</v>
      </c>
      <c r="EZ29" t="str">
        <f>IFERROR(__xludf.DUMMYFUNCTION("""COMPUTED_VALUE"""),"-")</f>
        <v>-</v>
      </c>
      <c r="FA29" t="str">
        <f>IFERROR(__xludf.DUMMYFUNCTION("""COMPUTED_VALUE"""),"-")</f>
        <v>-</v>
      </c>
      <c r="FB29" t="str">
        <f>IFERROR(__xludf.DUMMYFUNCTION("""COMPUTED_VALUE"""),"-")</f>
        <v>-</v>
      </c>
      <c r="FC29" t="str">
        <f>IFERROR(__xludf.DUMMYFUNCTION("""COMPUTED_VALUE"""),"-")</f>
        <v>-</v>
      </c>
      <c r="FD29" t="str">
        <f>IFERROR(__xludf.DUMMYFUNCTION("""COMPUTED_VALUE"""),"-")</f>
        <v>-</v>
      </c>
      <c r="FE29" t="str">
        <f>IFERROR(__xludf.DUMMYFUNCTION("""COMPUTED_VALUE"""),"-")</f>
        <v>-</v>
      </c>
      <c r="FF29" t="str">
        <f>IFERROR(__xludf.DUMMYFUNCTION("""COMPUTED_VALUE"""),"-")</f>
        <v>-</v>
      </c>
      <c r="FG29" t="str">
        <f>IFERROR(__xludf.DUMMYFUNCTION("""COMPUTED_VALUE"""),"x")</f>
        <v>x</v>
      </c>
      <c r="FH29" t="str">
        <f>IFERROR(__xludf.DUMMYFUNCTION("""COMPUTED_VALUE"""),"OK")</f>
        <v>OK</v>
      </c>
      <c r="FI29" t="str">
        <f>IFERROR(__xludf.DUMMYFUNCTION("""COMPUTED_VALUE"""),"WA")</f>
        <v>WA</v>
      </c>
      <c r="FJ29" t="str">
        <f>IFERROR(__xludf.DUMMYFUNCTION("""COMPUTED_VALUE"""),"WA")</f>
        <v>WA</v>
      </c>
      <c r="FK29" t="str">
        <f>IFERROR(__xludf.DUMMYFUNCTION("""COMPUTED_VALUE"""),"WA")</f>
        <v>WA</v>
      </c>
      <c r="FL29" t="str">
        <f>IFERROR(__xludf.DUMMYFUNCTION("""COMPUTED_VALUE"""),"x")</f>
        <v>x</v>
      </c>
      <c r="FM29" t="str">
        <f>IFERROR(__xludf.DUMMYFUNCTION("""COMPUTED_VALUE"""),"-")</f>
        <v>-</v>
      </c>
      <c r="FN29" t="str">
        <f>IFERROR(__xludf.DUMMYFUNCTION("""COMPUTED_VALUE"""),"-")</f>
        <v>-</v>
      </c>
      <c r="FO29" t="str">
        <f>IFERROR(__xludf.DUMMYFUNCTION("""COMPUTED_VALUE"""),"-")</f>
        <v>-</v>
      </c>
      <c r="FP29" t="str">
        <f>IFERROR(__xludf.DUMMYFUNCTION("""COMPUTED_VALUE"""),"-")</f>
        <v>-</v>
      </c>
      <c r="FQ29" t="str">
        <f>IFERROR(__xludf.DUMMYFUNCTION("""COMPUTED_VALUE"""),"-")</f>
        <v>-</v>
      </c>
      <c r="FR29" t="str">
        <f>IFERROR(__xludf.DUMMYFUNCTION("""COMPUTED_VALUE"""),"-")</f>
        <v>-</v>
      </c>
      <c r="FS29" t="str">
        <f>IFERROR(__xludf.DUMMYFUNCTION("""COMPUTED_VALUE"""),"-")</f>
        <v>-</v>
      </c>
      <c r="FT29" t="str">
        <f>IFERROR(__xludf.DUMMYFUNCTION("""COMPUTED_VALUE"""),"-")</f>
        <v>-</v>
      </c>
      <c r="FU29" t="str">
        <f>IFERROR(__xludf.DUMMYFUNCTION("""COMPUTED_VALUE"""),"-")</f>
        <v>-</v>
      </c>
      <c r="FV29" t="str">
        <f>IFERROR(__xludf.DUMMYFUNCTION("""COMPUTED_VALUE"""),"-")</f>
        <v>-</v>
      </c>
      <c r="FW29" t="str">
        <f>IFERROR(__xludf.DUMMYFUNCTION("""COMPUTED_VALUE"""),"-")</f>
        <v>-</v>
      </c>
      <c r="FX29" t="str">
        <f>IFERROR(__xludf.DUMMYFUNCTION("""COMPUTED_VALUE"""),"-")</f>
        <v>-</v>
      </c>
      <c r="FY29" t="str">
        <f>IFERROR(__xludf.DUMMYFUNCTION("""COMPUTED_VALUE"""),"-")</f>
        <v>-</v>
      </c>
      <c r="FZ29" t="str">
        <f>IFERROR(__xludf.DUMMYFUNCTION("""COMPUTED_VALUE"""),"-")</f>
        <v>-</v>
      </c>
      <c r="GA29" t="str">
        <f>IFERROR(__xludf.DUMMYFUNCTION("""COMPUTED_VALUE"""),"-")</f>
        <v>-</v>
      </c>
      <c r="GB29" t="str">
        <f>IFERROR(__xludf.DUMMYFUNCTION("""COMPUTED_VALUE"""),"-")</f>
        <v>-</v>
      </c>
      <c r="GC29" t="str">
        <f>IFERROR(__xludf.DUMMYFUNCTION("""COMPUTED_VALUE"""),"-")</f>
        <v>-</v>
      </c>
      <c r="GD29" t="str">
        <f>IFERROR(__xludf.DUMMYFUNCTION("""COMPUTED_VALUE"""),"-")</f>
        <v>-</v>
      </c>
      <c r="GE29" t="str">
        <f>IFERROR(__xludf.DUMMYFUNCTION("""COMPUTED_VALUE"""),"-")</f>
        <v>-</v>
      </c>
      <c r="GF29" t="str">
        <f>IFERROR(__xludf.DUMMYFUNCTION("""COMPUTED_VALUE"""),"-")</f>
        <v>-</v>
      </c>
      <c r="GG29" t="str">
        <f>IFERROR(__xludf.DUMMYFUNCTION("""COMPUTED_VALUE"""),"-")</f>
        <v>-</v>
      </c>
      <c r="GH29" t="str">
        <f>IFERROR(__xludf.DUMMYFUNCTION("""COMPUTED_VALUE"""),"-")</f>
        <v>-</v>
      </c>
      <c r="GI29" t="str">
        <f>IFERROR(__xludf.DUMMYFUNCTION("""COMPUTED_VALUE"""),"-")</f>
        <v>-</v>
      </c>
      <c r="GJ29" t="str">
        <f>IFERROR(__xludf.DUMMYFUNCTION("""COMPUTED_VALUE"""),"-")</f>
        <v>-</v>
      </c>
      <c r="GK29" t="str">
        <f>IFERROR(__xludf.DUMMYFUNCTION("""COMPUTED_VALUE"""),"-")</f>
        <v>-</v>
      </c>
      <c r="GL29" t="str">
        <f>IFERROR(__xludf.DUMMYFUNCTION("""COMPUTED_VALUE"""),"-")</f>
        <v>-</v>
      </c>
      <c r="GM29" t="str">
        <f>IFERROR(__xludf.DUMMYFUNCTION("""COMPUTED_VALUE"""),"-")</f>
        <v>-</v>
      </c>
      <c r="GN29" t="str">
        <f>IFERROR(__xludf.DUMMYFUNCTION("""COMPUTED_VALUE"""),"-")</f>
        <v>-</v>
      </c>
      <c r="GO29" t="str">
        <f>IFERROR(__xludf.DUMMYFUNCTION("""COMPUTED_VALUE"""),"-")</f>
        <v>-</v>
      </c>
      <c r="GP29" t="str">
        <f>IFERROR(__xludf.DUMMYFUNCTION("""COMPUTED_VALUE"""),"-")</f>
        <v>-</v>
      </c>
      <c r="GQ29" t="str">
        <f>IFERROR(__xludf.DUMMYFUNCTION("""COMPUTED_VALUE"""),"-")</f>
        <v>-</v>
      </c>
      <c r="GR29" t="str">
        <f>IFERROR(__xludf.DUMMYFUNCTION("""COMPUTED_VALUE"""),"-")</f>
        <v>-</v>
      </c>
      <c r="GS29" t="str">
        <f>IFERROR(__xludf.DUMMYFUNCTION("""COMPUTED_VALUE"""),"-")</f>
        <v>-</v>
      </c>
      <c r="GT29" t="str">
        <f>IFERROR(__xludf.DUMMYFUNCTION("""COMPUTED_VALUE"""),"-")</f>
        <v>-</v>
      </c>
      <c r="GU29" t="str">
        <f>IFERROR(__xludf.DUMMYFUNCTION("""COMPUTED_VALUE"""),"-")</f>
        <v>-</v>
      </c>
      <c r="GV29" t="str">
        <f>IFERROR(__xludf.DUMMYFUNCTION("""COMPUTED_VALUE"""),"-")</f>
        <v>-</v>
      </c>
      <c r="GW29" t="str">
        <f>IFERROR(__xludf.DUMMYFUNCTION("""COMPUTED_VALUE"""),"-")</f>
        <v>-</v>
      </c>
      <c r="GX29" t="str">
        <f>IFERROR(__xludf.DUMMYFUNCTION("""COMPUTED_VALUE"""),"-")</f>
        <v>-</v>
      </c>
      <c r="GY29" t="str">
        <f>IFERROR(__xludf.DUMMYFUNCTION("""COMPUTED_VALUE"""),"-")</f>
        <v>-</v>
      </c>
      <c r="GZ29" t="str">
        <f>IFERROR(__xludf.DUMMYFUNCTION("""COMPUTED_VALUE"""),"-")</f>
        <v>-</v>
      </c>
      <c r="HA29" t="str">
        <f>IFERROR(__xludf.DUMMYFUNCTION("""COMPUTED_VALUE"""),"-")</f>
        <v>-</v>
      </c>
      <c r="HB29" t="str">
        <f>IFERROR(__xludf.DUMMYFUNCTION("""COMPUTED_VALUE"""),"-")</f>
        <v>-</v>
      </c>
      <c r="HC29" t="str">
        <f>IFERROR(__xludf.DUMMYFUNCTION("""COMPUTED_VALUE"""),"-")</f>
        <v>-</v>
      </c>
      <c r="HD29" t="str">
        <f>IFERROR(__xludf.DUMMYFUNCTION("""COMPUTED_VALUE"""),"-")</f>
        <v>-</v>
      </c>
      <c r="HE29" t="str">
        <f>IFERROR(__xludf.DUMMYFUNCTION("""COMPUTED_VALUE"""),"-")</f>
        <v>-</v>
      </c>
      <c r="HF29" t="str">
        <f>IFERROR(__xludf.DUMMYFUNCTION("""COMPUTED_VALUE"""),"-")</f>
        <v>-</v>
      </c>
      <c r="HG29" t="str">
        <f>IFERROR(__xludf.DUMMYFUNCTION("""COMPUTED_VALUE"""),"-")</f>
        <v>-</v>
      </c>
      <c r="HH29" t="str">
        <f>IFERROR(__xludf.DUMMYFUNCTION("""COMPUTED_VALUE"""),"-")</f>
        <v>-</v>
      </c>
      <c r="HI29" t="str">
        <f>IFERROR(__xludf.DUMMYFUNCTION("""COMPUTED_VALUE"""),"-")</f>
        <v>-</v>
      </c>
      <c r="HJ29" t="str">
        <f>IFERROR(__xludf.DUMMYFUNCTION("""COMPUTED_VALUE"""),"-")</f>
        <v>-</v>
      </c>
      <c r="HK29" t="str">
        <f>IFERROR(__xludf.DUMMYFUNCTION("""COMPUTED_VALUE"""),"-")</f>
        <v>-</v>
      </c>
      <c r="HL29" t="str">
        <f>IFERROR(__xludf.DUMMYFUNCTION("""COMPUTED_VALUE"""),"-")</f>
        <v>-</v>
      </c>
      <c r="HM29" t="str">
        <f>IFERROR(__xludf.DUMMYFUNCTION("""COMPUTED_VALUE"""),"-")</f>
        <v>-</v>
      </c>
      <c r="HN29" t="str">
        <f>IFERROR(__xludf.DUMMYFUNCTION("""COMPUTED_VALUE"""),"-")</f>
        <v>-</v>
      </c>
      <c r="HO29" t="str">
        <f>IFERROR(__xludf.DUMMYFUNCTION("""COMPUTED_VALUE"""),"-")</f>
        <v>-</v>
      </c>
      <c r="HP29" t="str">
        <f>IFERROR(__xludf.DUMMYFUNCTION("""COMPUTED_VALUE"""),"-")</f>
        <v>-</v>
      </c>
      <c r="HQ29" t="str">
        <f>IFERROR(__xludf.DUMMYFUNCTION("""COMPUTED_VALUE"""),"-")</f>
        <v>-</v>
      </c>
      <c r="HR29" t="str">
        <f>IFERROR(__xludf.DUMMYFUNCTION("""COMPUTED_VALUE"""),"x")</f>
        <v>x</v>
      </c>
      <c r="HS29" t="str">
        <f>IFERROR(__xludf.DUMMYFUNCTION("""COMPUTED_VALUE"""),"OK")</f>
        <v>OK</v>
      </c>
      <c r="HT29" t="str">
        <f>IFERROR(__xludf.DUMMYFUNCTION("""COMPUTED_VALUE"""),"OK")</f>
        <v>OK</v>
      </c>
      <c r="HU29" t="str">
        <f>IFERROR(__xludf.DUMMYFUNCTION("""COMPUTED_VALUE"""),"OK")</f>
        <v>OK</v>
      </c>
      <c r="HV29" t="str">
        <f>IFERROR(__xludf.DUMMYFUNCTION("""COMPUTED_VALUE"""),"OK")</f>
        <v>OK</v>
      </c>
      <c r="HW29" t="str">
        <f>IFERROR(__xludf.DUMMYFUNCTION("""COMPUTED_VALUE"""),"OK")</f>
        <v>OK</v>
      </c>
      <c r="HX29" t="str">
        <f>IFERROR(__xludf.DUMMYFUNCTION("""COMPUTED_VALUE"""),"OK")</f>
        <v>OK</v>
      </c>
      <c r="HY29" t="str">
        <f>IFERROR(__xludf.DUMMYFUNCTION("""COMPUTED_VALUE"""),"OK")</f>
        <v>OK</v>
      </c>
      <c r="HZ29" t="str">
        <f>IFERROR(__xludf.DUMMYFUNCTION("""COMPUTED_VALUE"""),"OK")</f>
        <v>OK</v>
      </c>
      <c r="IA29" t="str">
        <f>IFERROR(__xludf.DUMMYFUNCTION("""COMPUTED_VALUE"""),"OK")</f>
        <v>OK</v>
      </c>
      <c r="IB29" t="str">
        <f>IFERROR(__xludf.DUMMYFUNCTION("""COMPUTED_VALUE"""),"OK")</f>
        <v>OK</v>
      </c>
      <c r="IC29" t="str">
        <f>IFERROR(__xludf.DUMMYFUNCTION("""COMPUTED_VALUE"""),"OK")</f>
        <v>OK</v>
      </c>
      <c r="ID29" t="str">
        <f>IFERROR(__xludf.DUMMYFUNCTION("""COMPUTED_VALUE"""),"OK")</f>
        <v>OK</v>
      </c>
      <c r="IE29" t="str">
        <f>IFERROR(__xludf.DUMMYFUNCTION("""COMPUTED_VALUE"""),"OK")</f>
        <v>OK</v>
      </c>
      <c r="IF29" t="str">
        <f>IFERROR(__xludf.DUMMYFUNCTION("""COMPUTED_VALUE"""),"OK")</f>
        <v>OK</v>
      </c>
      <c r="IG29" t="str">
        <f>IFERROR(__xludf.DUMMYFUNCTION("""COMPUTED_VALUE"""),"OK")</f>
        <v>OK</v>
      </c>
      <c r="IH29" t="str">
        <f>IFERROR(__xludf.DUMMYFUNCTION("""COMPUTED_VALUE"""),"OK")</f>
        <v>OK</v>
      </c>
      <c r="II29" t="str">
        <f>IFERROR(__xludf.DUMMYFUNCTION("""COMPUTED_VALUE"""),"OK")</f>
        <v>OK</v>
      </c>
      <c r="IJ29" t="str">
        <f>IFERROR(__xludf.DUMMYFUNCTION("""COMPUTED_VALUE"""),"OK")</f>
        <v>OK</v>
      </c>
      <c r="IK29" t="str">
        <f>IFERROR(__xludf.DUMMYFUNCTION("""COMPUTED_VALUE"""),"TLE")</f>
        <v>TLE</v>
      </c>
      <c r="IL29" t="str">
        <f>IFERROR(__xludf.DUMMYFUNCTION("""COMPUTED_VALUE"""),"TLE")</f>
        <v>TLE</v>
      </c>
      <c r="IM29" t="str">
        <f>IFERROR(__xludf.DUMMYFUNCTION("""COMPUTED_VALUE"""),"TLE")</f>
        <v>TLE</v>
      </c>
      <c r="IN29" t="str">
        <f>IFERROR(__xludf.DUMMYFUNCTION("""COMPUTED_VALUE"""),"TLE")</f>
        <v>TLE</v>
      </c>
      <c r="IO29" t="str">
        <f>IFERROR(__xludf.DUMMYFUNCTION("""COMPUTED_VALUE"""),"TLE")</f>
        <v>TLE</v>
      </c>
      <c r="IP29" t="str">
        <f>IFERROR(__xludf.DUMMYFUNCTION("""COMPUTED_VALUE"""),"TLE")</f>
        <v>TLE</v>
      </c>
      <c r="IQ29" t="str">
        <f>IFERROR(__xludf.DUMMYFUNCTION("""COMPUTED_VALUE"""),"TLE")</f>
        <v>TLE</v>
      </c>
      <c r="IR29" t="str">
        <f>IFERROR(__xludf.DUMMYFUNCTION("""COMPUTED_VALUE"""),"TLE")</f>
        <v>TLE</v>
      </c>
      <c r="IS29" t="str">
        <f>IFERROR(__xludf.DUMMYFUNCTION("""COMPUTED_VALUE"""),"TLE")</f>
        <v>TLE</v>
      </c>
      <c r="IT29" t="str">
        <f>IFERROR(__xludf.DUMMYFUNCTION("""COMPUTED_VALUE"""),"OK")</f>
        <v>OK</v>
      </c>
      <c r="IU29" t="str">
        <f>IFERROR(__xludf.DUMMYFUNCTION("""COMPUTED_VALUE"""),"OK")</f>
        <v>OK</v>
      </c>
      <c r="IV29" t="str">
        <f>IFERROR(__xludf.DUMMYFUNCTION("""COMPUTED_VALUE"""),"TLE")</f>
        <v>TLE</v>
      </c>
      <c r="IW29" t="str">
        <f>IFERROR(__xludf.DUMMYFUNCTION("""COMPUTED_VALUE"""),"TLE")</f>
        <v>TLE</v>
      </c>
      <c r="IX29" t="str">
        <f>IFERROR(__xludf.DUMMYFUNCTION("""COMPUTED_VALUE"""),"TLE")</f>
        <v>TLE</v>
      </c>
      <c r="IY29" t="str">
        <f>IFERROR(__xludf.DUMMYFUNCTION("""COMPUTED_VALUE"""),"TLE")</f>
        <v>TLE</v>
      </c>
      <c r="IZ29" t="str">
        <f>IFERROR(__xludf.DUMMYFUNCTION("""COMPUTED_VALUE"""),"TLE")</f>
        <v>TLE</v>
      </c>
      <c r="JA29" t="str">
        <f>IFERROR(__xludf.DUMMYFUNCTION("""COMPUTED_VALUE"""),"TLE")</f>
        <v>TLE</v>
      </c>
      <c r="JB29" t="str">
        <f>IFERROR(__xludf.DUMMYFUNCTION("""COMPUTED_VALUE"""),"TLE")</f>
        <v>TLE</v>
      </c>
      <c r="JC29" t="str">
        <f>IFERROR(__xludf.DUMMYFUNCTION("""COMPUTED_VALUE"""),"TLE")</f>
        <v>TLE</v>
      </c>
      <c r="JD29" t="str">
        <f>IFERROR(__xludf.DUMMYFUNCTION("""COMPUTED_VALUE"""),"TLE")</f>
        <v>TLE</v>
      </c>
      <c r="JE29" t="str">
        <f>IFERROR(__xludf.DUMMYFUNCTION("""COMPUTED_VALUE"""),"TLE")</f>
        <v>TLE</v>
      </c>
      <c r="JF29" t="str">
        <f>IFERROR(__xludf.DUMMYFUNCTION("""COMPUTED_VALUE"""),"TLE")</f>
        <v>TLE</v>
      </c>
      <c r="JG29" t="str">
        <f>IFERROR(__xludf.DUMMYFUNCTION("""COMPUTED_VALUE"""),"TLE")</f>
        <v>TLE</v>
      </c>
      <c r="JH29" t="str">
        <f>IFERROR(__xludf.DUMMYFUNCTION("""COMPUTED_VALUE"""),"TLE")</f>
        <v>TLE</v>
      </c>
      <c r="JI29" t="str">
        <f>IFERROR(__xludf.DUMMYFUNCTION("""COMPUTED_VALUE"""),"TLE")</f>
        <v>TLE</v>
      </c>
      <c r="JJ29" t="str">
        <f>IFERROR(__xludf.DUMMYFUNCTION("""COMPUTED_VALUE"""),"TLE")</f>
        <v>TLE</v>
      </c>
      <c r="JK29" t="str">
        <f>IFERROR(__xludf.DUMMYFUNCTION("""COMPUTED_VALUE"""),"TLE")</f>
        <v>TLE</v>
      </c>
      <c r="JL29" t="str">
        <f>IFERROR(__xludf.DUMMYFUNCTION("""COMPUTED_VALUE"""),"x")</f>
        <v>x</v>
      </c>
      <c r="JM29" t="str">
        <f>IFERROR(__xludf.DUMMYFUNCTION("""COMPUTED_VALUE"""),"x")</f>
        <v>x</v>
      </c>
      <c r="JN29">
        <f>IFERROR(__xludf.DUMMYFUNCTION("""COMPUTED_VALUE"""),1.0)</f>
        <v>1</v>
      </c>
      <c r="JO29">
        <f>IFERROR(__xludf.DUMMYFUNCTION("""COMPUTED_VALUE"""),0.0)</f>
        <v>0</v>
      </c>
      <c r="JP29">
        <f>IFERROR(__xludf.DUMMYFUNCTION("""COMPUTED_VALUE"""),0.0)</f>
        <v>0</v>
      </c>
      <c r="JQ29">
        <f>IFERROR(__xludf.DUMMYFUNCTION("""COMPUTED_VALUE"""),0.0)</f>
        <v>0</v>
      </c>
      <c r="JR29">
        <f>IFERROR(__xludf.DUMMYFUNCTION("""COMPUTED_VALUE"""),0.0)</f>
        <v>0</v>
      </c>
      <c r="JS29">
        <f>IFERROR(__xludf.DUMMYFUNCTION("""COMPUTED_VALUE"""),0.0)</f>
        <v>0</v>
      </c>
      <c r="JT29">
        <f>IFERROR(__xludf.DUMMYFUNCTION("""COMPUTED_VALUE"""),0.0)</f>
        <v>0</v>
      </c>
      <c r="JU29">
        <f>IFERROR(__xludf.DUMMYFUNCTION("""COMPUTED_VALUE"""),0.0)</f>
        <v>0</v>
      </c>
      <c r="JV29">
        <f>IFERROR(__xludf.DUMMYFUNCTION("""COMPUTED_VALUE"""),0.0)</f>
        <v>0</v>
      </c>
      <c r="JW29">
        <f>IFERROR(__xludf.DUMMYFUNCTION("""COMPUTED_VALUE"""),0.0)</f>
        <v>0</v>
      </c>
      <c r="JX29">
        <f>IFERROR(__xludf.DUMMYFUNCTION("""COMPUTED_VALUE"""),0.0)</f>
        <v>0</v>
      </c>
      <c r="JY29">
        <f>IFERROR(__xludf.DUMMYFUNCTION("""COMPUTED_VALUE"""),0.0)</f>
        <v>0</v>
      </c>
      <c r="JZ29">
        <f>IFERROR(__xludf.DUMMYFUNCTION("""COMPUTED_VALUE"""),0.0)</f>
        <v>0</v>
      </c>
      <c r="KA29">
        <f>IFERROR(__xludf.DUMMYFUNCTION("""COMPUTED_VALUE"""),0.0)</f>
        <v>0</v>
      </c>
      <c r="KB29">
        <f>IFERROR(__xludf.DUMMYFUNCTION("""COMPUTED_VALUE"""),0.0)</f>
        <v>0</v>
      </c>
      <c r="KC29">
        <f>IFERROR(__xludf.DUMMYFUNCTION("""COMPUTED_VALUE"""),0.0)</f>
        <v>0</v>
      </c>
      <c r="KD29">
        <f>IFERROR(__xludf.DUMMYFUNCTION("""COMPUTED_VALUE"""),0.0)</f>
        <v>0</v>
      </c>
      <c r="KE29">
        <f>IFERROR(__xludf.DUMMYFUNCTION("""COMPUTED_VALUE"""),0.0)</f>
        <v>0</v>
      </c>
      <c r="KF29">
        <f>IFERROR(__xludf.DUMMYFUNCTION("""COMPUTED_VALUE"""),0.0)</f>
        <v>0</v>
      </c>
      <c r="KG29">
        <f>IFERROR(__xludf.DUMMYFUNCTION("""COMPUTED_VALUE"""),0.0)</f>
        <v>0</v>
      </c>
      <c r="KH29" t="str">
        <f>IFERROR(__xludf.DUMMYFUNCTION("""COMPUTED_VALUE"""),"x")</f>
        <v>x</v>
      </c>
      <c r="KI29">
        <f>IFERROR(__xludf.DUMMYFUNCTION("""COMPUTED_VALUE"""),0.0)</f>
        <v>0</v>
      </c>
      <c r="KJ29">
        <f>IFERROR(__xludf.DUMMYFUNCTION("""COMPUTED_VALUE"""),1.0)</f>
        <v>1</v>
      </c>
      <c r="KK29">
        <f>IFERROR(__xludf.DUMMYFUNCTION("""COMPUTED_VALUE"""),1.0)</f>
        <v>1</v>
      </c>
      <c r="KL29">
        <f>IFERROR(__xludf.DUMMYFUNCTION("""COMPUTED_VALUE"""),1.0)</f>
        <v>1</v>
      </c>
      <c r="KM29">
        <f>IFERROR(__xludf.DUMMYFUNCTION("""COMPUTED_VALUE"""),1.0)</f>
        <v>1</v>
      </c>
      <c r="KN29">
        <f>IFERROR(__xludf.DUMMYFUNCTION("""COMPUTED_VALUE"""),1.0)</f>
        <v>1</v>
      </c>
      <c r="KO29">
        <f>IFERROR(__xludf.DUMMYFUNCTION("""COMPUTED_VALUE"""),1.0)</f>
        <v>1</v>
      </c>
      <c r="KP29">
        <f>IFERROR(__xludf.DUMMYFUNCTION("""COMPUTED_VALUE"""),1.0)</f>
        <v>1</v>
      </c>
      <c r="KQ29">
        <f>IFERROR(__xludf.DUMMYFUNCTION("""COMPUTED_VALUE"""),0.0)</f>
        <v>0</v>
      </c>
      <c r="KR29">
        <f>IFERROR(__xludf.DUMMYFUNCTION("""COMPUTED_VALUE"""),0.0)</f>
        <v>0</v>
      </c>
      <c r="KS29">
        <f>IFERROR(__xludf.DUMMYFUNCTION("""COMPUTED_VALUE"""),0.0)</f>
        <v>0</v>
      </c>
      <c r="KT29">
        <f>IFERROR(__xludf.DUMMYFUNCTION("""COMPUTED_VALUE"""),0.0)</f>
        <v>0</v>
      </c>
      <c r="KU29">
        <f>IFERROR(__xludf.DUMMYFUNCTION("""COMPUTED_VALUE"""),0.0)</f>
        <v>0</v>
      </c>
      <c r="KV29">
        <f>IFERROR(__xludf.DUMMYFUNCTION("""COMPUTED_VALUE"""),0.0)</f>
        <v>0</v>
      </c>
      <c r="KW29">
        <f>IFERROR(__xludf.DUMMYFUNCTION("""COMPUTED_VALUE"""),0.0)</f>
        <v>0</v>
      </c>
      <c r="KX29">
        <f>IFERROR(__xludf.DUMMYFUNCTION("""COMPUTED_VALUE"""),0.0)</f>
        <v>0</v>
      </c>
      <c r="KY29">
        <f>IFERROR(__xludf.DUMMYFUNCTION("""COMPUTED_VALUE"""),0.0)</f>
        <v>0</v>
      </c>
      <c r="KZ29">
        <f>IFERROR(__xludf.DUMMYFUNCTION("""COMPUTED_VALUE"""),0.0)</f>
        <v>0</v>
      </c>
      <c r="LA29">
        <f>IFERROR(__xludf.DUMMYFUNCTION("""COMPUTED_VALUE"""),0.0)</f>
        <v>0</v>
      </c>
      <c r="LB29">
        <f>IFERROR(__xludf.DUMMYFUNCTION("""COMPUTED_VALUE"""),0.0)</f>
        <v>0</v>
      </c>
      <c r="LC29">
        <f>IFERROR(__xludf.DUMMYFUNCTION("""COMPUTED_VALUE"""),0.0)</f>
        <v>0</v>
      </c>
      <c r="LD29">
        <f>IFERROR(__xludf.DUMMYFUNCTION("""COMPUTED_VALUE"""),0.0)</f>
        <v>0</v>
      </c>
      <c r="LE29">
        <f>IFERROR(__xludf.DUMMYFUNCTION("""COMPUTED_VALUE"""),0.0)</f>
        <v>0</v>
      </c>
      <c r="LF29">
        <f>IFERROR(__xludf.DUMMYFUNCTION("""COMPUTED_VALUE"""),0.0)</f>
        <v>0</v>
      </c>
      <c r="LG29">
        <f>IFERROR(__xludf.DUMMYFUNCTION("""COMPUTED_VALUE"""),0.0)</f>
        <v>0</v>
      </c>
      <c r="LH29">
        <f>IFERROR(__xludf.DUMMYFUNCTION("""COMPUTED_VALUE"""),0.0)</f>
        <v>0</v>
      </c>
      <c r="LI29">
        <f>IFERROR(__xludf.DUMMYFUNCTION("""COMPUTED_VALUE"""),0.0)</f>
        <v>0</v>
      </c>
      <c r="LJ29">
        <f>IFERROR(__xludf.DUMMYFUNCTION("""COMPUTED_VALUE"""),0.0)</f>
        <v>0</v>
      </c>
      <c r="LK29">
        <f>IFERROR(__xludf.DUMMYFUNCTION("""COMPUTED_VALUE"""),0.0)</f>
        <v>0</v>
      </c>
      <c r="LL29">
        <f>IFERROR(__xludf.DUMMYFUNCTION("""COMPUTED_VALUE"""),0.0)</f>
        <v>0</v>
      </c>
      <c r="LM29">
        <f>IFERROR(__xludf.DUMMYFUNCTION("""COMPUTED_VALUE"""),0.0)</f>
        <v>0</v>
      </c>
      <c r="LN29">
        <f>IFERROR(__xludf.DUMMYFUNCTION("""COMPUTED_VALUE"""),0.0)</f>
        <v>0</v>
      </c>
      <c r="LO29">
        <f>IFERROR(__xludf.DUMMYFUNCTION("""COMPUTED_VALUE"""),0.0)</f>
        <v>0</v>
      </c>
      <c r="LP29">
        <f>IFERROR(__xludf.DUMMYFUNCTION("""COMPUTED_VALUE"""),0.0)</f>
        <v>0</v>
      </c>
      <c r="LQ29">
        <f>IFERROR(__xludf.DUMMYFUNCTION("""COMPUTED_VALUE"""),0.0)</f>
        <v>0</v>
      </c>
      <c r="LR29">
        <f>IFERROR(__xludf.DUMMYFUNCTION("""COMPUTED_VALUE"""),0.0)</f>
        <v>0</v>
      </c>
      <c r="LS29">
        <f>IFERROR(__xludf.DUMMYFUNCTION("""COMPUTED_VALUE"""),0.0)</f>
        <v>0</v>
      </c>
      <c r="LT29">
        <f>IFERROR(__xludf.DUMMYFUNCTION("""COMPUTED_VALUE"""),0.0)</f>
        <v>0</v>
      </c>
      <c r="LU29">
        <f>IFERROR(__xludf.DUMMYFUNCTION("""COMPUTED_VALUE"""),0.0)</f>
        <v>0</v>
      </c>
      <c r="LV29">
        <f>IFERROR(__xludf.DUMMYFUNCTION("""COMPUTED_VALUE"""),0.0)</f>
        <v>0</v>
      </c>
      <c r="LW29">
        <f>IFERROR(__xludf.DUMMYFUNCTION("""COMPUTED_VALUE"""),0.0)</f>
        <v>0</v>
      </c>
      <c r="LX29">
        <f>IFERROR(__xludf.DUMMYFUNCTION("""COMPUTED_VALUE"""),0.0)</f>
        <v>0</v>
      </c>
      <c r="LY29">
        <f>IFERROR(__xludf.DUMMYFUNCTION("""COMPUTED_VALUE"""),0.0)</f>
        <v>0</v>
      </c>
      <c r="LZ29">
        <f>IFERROR(__xludf.DUMMYFUNCTION("""COMPUTED_VALUE"""),0.0)</f>
        <v>0</v>
      </c>
      <c r="MA29">
        <f>IFERROR(__xludf.DUMMYFUNCTION("""COMPUTED_VALUE"""),0.0)</f>
        <v>0</v>
      </c>
      <c r="MB29">
        <f>IFERROR(__xludf.DUMMYFUNCTION("""COMPUTED_VALUE"""),0.0)</f>
        <v>0</v>
      </c>
      <c r="MC29">
        <f>IFERROR(__xludf.DUMMYFUNCTION("""COMPUTED_VALUE"""),0.0)</f>
        <v>0</v>
      </c>
      <c r="MD29">
        <f>IFERROR(__xludf.DUMMYFUNCTION("""COMPUTED_VALUE"""),0.0)</f>
        <v>0</v>
      </c>
      <c r="ME29">
        <f>IFERROR(__xludf.DUMMYFUNCTION("""COMPUTED_VALUE"""),0.0)</f>
        <v>0</v>
      </c>
      <c r="MF29">
        <f>IFERROR(__xludf.DUMMYFUNCTION("""COMPUTED_VALUE"""),0.0)</f>
        <v>0</v>
      </c>
      <c r="MG29">
        <f>IFERROR(__xludf.DUMMYFUNCTION("""COMPUTED_VALUE"""),0.0)</f>
        <v>0</v>
      </c>
      <c r="MH29">
        <f>IFERROR(__xludf.DUMMYFUNCTION("""COMPUTED_VALUE"""),0.0)</f>
        <v>0</v>
      </c>
      <c r="MI29">
        <f>IFERROR(__xludf.DUMMYFUNCTION("""COMPUTED_VALUE"""),0.0)</f>
        <v>0</v>
      </c>
      <c r="MJ29">
        <f>IFERROR(__xludf.DUMMYFUNCTION("""COMPUTED_VALUE"""),0.0)</f>
        <v>0</v>
      </c>
      <c r="MK29">
        <f>IFERROR(__xludf.DUMMYFUNCTION("""COMPUTED_VALUE"""),0.0)</f>
        <v>0</v>
      </c>
      <c r="ML29">
        <f>IFERROR(__xludf.DUMMYFUNCTION("""COMPUTED_VALUE"""),0.0)</f>
        <v>0</v>
      </c>
      <c r="MM29">
        <f>IFERROR(__xludf.DUMMYFUNCTION("""COMPUTED_VALUE"""),0.0)</f>
        <v>0</v>
      </c>
      <c r="MN29">
        <f>IFERROR(__xludf.DUMMYFUNCTION("""COMPUTED_VALUE"""),0.0)</f>
        <v>0</v>
      </c>
      <c r="MO29">
        <f>IFERROR(__xludf.DUMMYFUNCTION("""COMPUTED_VALUE"""),0.0)</f>
        <v>0</v>
      </c>
      <c r="MP29">
        <f>IFERROR(__xludf.DUMMYFUNCTION("""COMPUTED_VALUE"""),0.0)</f>
        <v>0</v>
      </c>
      <c r="MQ29">
        <f>IFERROR(__xludf.DUMMYFUNCTION("""COMPUTED_VALUE"""),0.0)</f>
        <v>0</v>
      </c>
      <c r="MR29" t="str">
        <f>IFERROR(__xludf.DUMMYFUNCTION("""COMPUTED_VALUE"""),"x")</f>
        <v>x</v>
      </c>
      <c r="MS29">
        <f>IFERROR(__xludf.DUMMYFUNCTION("""COMPUTED_VALUE"""),0.0)</f>
        <v>0</v>
      </c>
      <c r="MT29">
        <f>IFERROR(__xludf.DUMMYFUNCTION("""COMPUTED_VALUE"""),0.0)</f>
        <v>0</v>
      </c>
      <c r="MU29">
        <f>IFERROR(__xludf.DUMMYFUNCTION("""COMPUTED_VALUE"""),0.0)</f>
        <v>0</v>
      </c>
      <c r="MV29">
        <f>IFERROR(__xludf.DUMMYFUNCTION("""COMPUTED_VALUE"""),0.0)</f>
        <v>0</v>
      </c>
      <c r="MW29">
        <f>IFERROR(__xludf.DUMMYFUNCTION("""COMPUTED_VALUE"""),0.0)</f>
        <v>0</v>
      </c>
      <c r="MX29">
        <f>IFERROR(__xludf.DUMMYFUNCTION("""COMPUTED_VALUE"""),0.0)</f>
        <v>0</v>
      </c>
      <c r="MY29">
        <f>IFERROR(__xludf.DUMMYFUNCTION("""COMPUTED_VALUE"""),0.0)</f>
        <v>0</v>
      </c>
      <c r="MZ29">
        <f>IFERROR(__xludf.DUMMYFUNCTION("""COMPUTED_VALUE"""),0.0)</f>
        <v>0</v>
      </c>
      <c r="NA29">
        <f>IFERROR(__xludf.DUMMYFUNCTION("""COMPUTED_VALUE"""),0.0)</f>
        <v>0</v>
      </c>
      <c r="NB29">
        <f>IFERROR(__xludf.DUMMYFUNCTION("""COMPUTED_VALUE"""),0.0)</f>
        <v>0</v>
      </c>
      <c r="NC29">
        <f>IFERROR(__xludf.DUMMYFUNCTION("""COMPUTED_VALUE"""),0.0)</f>
        <v>0</v>
      </c>
      <c r="ND29">
        <f>IFERROR(__xludf.DUMMYFUNCTION("""COMPUTED_VALUE"""),0.0)</f>
        <v>0</v>
      </c>
      <c r="NE29">
        <f>IFERROR(__xludf.DUMMYFUNCTION("""COMPUTED_VALUE"""),0.0)</f>
        <v>0</v>
      </c>
      <c r="NF29">
        <f>IFERROR(__xludf.DUMMYFUNCTION("""COMPUTED_VALUE"""),0.0)</f>
        <v>0</v>
      </c>
      <c r="NG29">
        <f>IFERROR(__xludf.DUMMYFUNCTION("""COMPUTED_VALUE"""),0.0)</f>
        <v>0</v>
      </c>
      <c r="NH29">
        <f>IFERROR(__xludf.DUMMYFUNCTION("""COMPUTED_VALUE"""),0.0)</f>
        <v>0</v>
      </c>
      <c r="NI29">
        <f>IFERROR(__xludf.DUMMYFUNCTION("""COMPUTED_VALUE"""),0.0)</f>
        <v>0</v>
      </c>
      <c r="NJ29">
        <f>IFERROR(__xludf.DUMMYFUNCTION("""COMPUTED_VALUE"""),0.0)</f>
        <v>0</v>
      </c>
      <c r="NK29">
        <f>IFERROR(__xludf.DUMMYFUNCTION("""COMPUTED_VALUE"""),0.0)</f>
        <v>0</v>
      </c>
      <c r="NL29">
        <f>IFERROR(__xludf.DUMMYFUNCTION("""COMPUTED_VALUE"""),0.0)</f>
        <v>0</v>
      </c>
      <c r="NM29">
        <f>IFERROR(__xludf.DUMMYFUNCTION("""COMPUTED_VALUE"""),0.0)</f>
        <v>0</v>
      </c>
      <c r="NN29">
        <f>IFERROR(__xludf.DUMMYFUNCTION("""COMPUTED_VALUE"""),0.0)</f>
        <v>0</v>
      </c>
      <c r="NO29">
        <f>IFERROR(__xludf.DUMMYFUNCTION("""COMPUTED_VALUE"""),0.0)</f>
        <v>0</v>
      </c>
      <c r="NP29">
        <f>IFERROR(__xludf.DUMMYFUNCTION("""COMPUTED_VALUE"""),0.0)</f>
        <v>0</v>
      </c>
      <c r="NQ29">
        <f>IFERROR(__xludf.DUMMYFUNCTION("""COMPUTED_VALUE"""),0.0)</f>
        <v>0</v>
      </c>
      <c r="NR29">
        <f>IFERROR(__xludf.DUMMYFUNCTION("""COMPUTED_VALUE"""),0.0)</f>
        <v>0</v>
      </c>
      <c r="NS29">
        <f>IFERROR(__xludf.DUMMYFUNCTION("""COMPUTED_VALUE"""),0.0)</f>
        <v>0</v>
      </c>
      <c r="NT29">
        <f>IFERROR(__xludf.DUMMYFUNCTION("""COMPUTED_VALUE"""),0.0)</f>
        <v>0</v>
      </c>
      <c r="NU29">
        <f>IFERROR(__xludf.DUMMYFUNCTION("""COMPUTED_VALUE"""),0.0)</f>
        <v>0</v>
      </c>
      <c r="NV29">
        <f>IFERROR(__xludf.DUMMYFUNCTION("""COMPUTED_VALUE"""),0.0)</f>
        <v>0</v>
      </c>
      <c r="NW29">
        <f>IFERROR(__xludf.DUMMYFUNCTION("""COMPUTED_VALUE"""),0.0)</f>
        <v>0</v>
      </c>
      <c r="NX29">
        <f>IFERROR(__xludf.DUMMYFUNCTION("""COMPUTED_VALUE"""),0.0)</f>
        <v>0</v>
      </c>
      <c r="NY29">
        <f>IFERROR(__xludf.DUMMYFUNCTION("""COMPUTED_VALUE"""),0.0)</f>
        <v>0</v>
      </c>
      <c r="NZ29">
        <f>IFERROR(__xludf.DUMMYFUNCTION("""COMPUTED_VALUE"""),0.0)</f>
        <v>0</v>
      </c>
      <c r="OA29">
        <f>IFERROR(__xludf.DUMMYFUNCTION("""COMPUTED_VALUE"""),0.0)</f>
        <v>0</v>
      </c>
      <c r="OB29">
        <f>IFERROR(__xludf.DUMMYFUNCTION("""COMPUTED_VALUE"""),0.0)</f>
        <v>0</v>
      </c>
      <c r="OC29">
        <f>IFERROR(__xludf.DUMMYFUNCTION("""COMPUTED_VALUE"""),0.0)</f>
        <v>0</v>
      </c>
      <c r="OD29">
        <f>IFERROR(__xludf.DUMMYFUNCTION("""COMPUTED_VALUE"""),0.0)</f>
        <v>0</v>
      </c>
      <c r="OE29">
        <f>IFERROR(__xludf.DUMMYFUNCTION("""COMPUTED_VALUE"""),0.0)</f>
        <v>0</v>
      </c>
      <c r="OF29">
        <f>IFERROR(__xludf.DUMMYFUNCTION("""COMPUTED_VALUE"""),0.0)</f>
        <v>0</v>
      </c>
      <c r="OG29">
        <f>IFERROR(__xludf.DUMMYFUNCTION("""COMPUTED_VALUE"""),0.0)</f>
        <v>0</v>
      </c>
      <c r="OH29">
        <f>IFERROR(__xludf.DUMMYFUNCTION("""COMPUTED_VALUE"""),0.0)</f>
        <v>0</v>
      </c>
      <c r="OI29">
        <f>IFERROR(__xludf.DUMMYFUNCTION("""COMPUTED_VALUE"""),0.0)</f>
        <v>0</v>
      </c>
      <c r="OJ29">
        <f>IFERROR(__xludf.DUMMYFUNCTION("""COMPUTED_VALUE"""),0.0)</f>
        <v>0</v>
      </c>
      <c r="OK29">
        <f>IFERROR(__xludf.DUMMYFUNCTION("""COMPUTED_VALUE"""),0.0)</f>
        <v>0</v>
      </c>
      <c r="OL29">
        <f>IFERROR(__xludf.DUMMYFUNCTION("""COMPUTED_VALUE"""),0.0)</f>
        <v>0</v>
      </c>
      <c r="OM29">
        <f>IFERROR(__xludf.DUMMYFUNCTION("""COMPUTED_VALUE"""),0.0)</f>
        <v>0</v>
      </c>
      <c r="ON29">
        <f>IFERROR(__xludf.DUMMYFUNCTION("""COMPUTED_VALUE"""),0.0)</f>
        <v>0</v>
      </c>
      <c r="OO29">
        <f>IFERROR(__xludf.DUMMYFUNCTION("""COMPUTED_VALUE"""),0.0)</f>
        <v>0</v>
      </c>
      <c r="OP29">
        <f>IFERROR(__xludf.DUMMYFUNCTION("""COMPUTED_VALUE"""),0.0)</f>
        <v>0</v>
      </c>
      <c r="OQ29">
        <f>IFERROR(__xludf.DUMMYFUNCTION("""COMPUTED_VALUE"""),0.0)</f>
        <v>0</v>
      </c>
      <c r="OR29">
        <f>IFERROR(__xludf.DUMMYFUNCTION("""COMPUTED_VALUE"""),0.0)</f>
        <v>0</v>
      </c>
      <c r="OS29">
        <f>IFERROR(__xludf.DUMMYFUNCTION("""COMPUTED_VALUE"""),0.0)</f>
        <v>0</v>
      </c>
      <c r="OT29">
        <f>IFERROR(__xludf.DUMMYFUNCTION("""COMPUTED_VALUE"""),0.0)</f>
        <v>0</v>
      </c>
      <c r="OU29">
        <f>IFERROR(__xludf.DUMMYFUNCTION("""COMPUTED_VALUE"""),0.0)</f>
        <v>0</v>
      </c>
      <c r="OV29">
        <f>IFERROR(__xludf.DUMMYFUNCTION("""COMPUTED_VALUE"""),0.0)</f>
        <v>0</v>
      </c>
      <c r="OW29">
        <f>IFERROR(__xludf.DUMMYFUNCTION("""COMPUTED_VALUE"""),0.0)</f>
        <v>0</v>
      </c>
      <c r="OX29">
        <f>IFERROR(__xludf.DUMMYFUNCTION("""COMPUTED_VALUE"""),0.0)</f>
        <v>0</v>
      </c>
      <c r="OY29" t="str">
        <f>IFERROR(__xludf.DUMMYFUNCTION("""COMPUTED_VALUE"""),"x")</f>
        <v>x</v>
      </c>
      <c r="OZ29">
        <f>IFERROR(__xludf.DUMMYFUNCTION("""COMPUTED_VALUE"""),25.0)</f>
        <v>25</v>
      </c>
      <c r="PA29">
        <f>IFERROR(__xludf.DUMMYFUNCTION("""COMPUTED_VALUE"""),0.0)</f>
        <v>0</v>
      </c>
      <c r="PB29">
        <f>IFERROR(__xludf.DUMMYFUNCTION("""COMPUTED_VALUE"""),0.0)</f>
        <v>0</v>
      </c>
      <c r="PC29">
        <f>IFERROR(__xludf.DUMMYFUNCTION("""COMPUTED_VALUE"""),0.0)</f>
        <v>0</v>
      </c>
      <c r="PD29" t="str">
        <f>IFERROR(__xludf.DUMMYFUNCTION("""COMPUTED_VALUE"""),"x")</f>
        <v>x</v>
      </c>
      <c r="PE29">
        <f>IFERROR(__xludf.DUMMYFUNCTION("""COMPUTED_VALUE"""),0.0)</f>
        <v>0</v>
      </c>
      <c r="PF29">
        <f>IFERROR(__xludf.DUMMYFUNCTION("""COMPUTED_VALUE"""),0.0)</f>
        <v>0</v>
      </c>
      <c r="PG29">
        <f>IFERROR(__xludf.DUMMYFUNCTION("""COMPUTED_VALUE"""),0.0)</f>
        <v>0</v>
      </c>
      <c r="PH29">
        <f>IFERROR(__xludf.DUMMYFUNCTION("""COMPUTED_VALUE"""),0.0)</f>
        <v>0</v>
      </c>
      <c r="PI29">
        <f>IFERROR(__xludf.DUMMYFUNCTION("""COMPUTED_VALUE"""),0.0)</f>
        <v>0</v>
      </c>
      <c r="PJ29">
        <f>IFERROR(__xludf.DUMMYFUNCTION("""COMPUTED_VALUE"""),0.0)</f>
        <v>0</v>
      </c>
      <c r="PK29">
        <f>IFERROR(__xludf.DUMMYFUNCTION("""COMPUTED_VALUE"""),0.0)</f>
        <v>0</v>
      </c>
      <c r="PL29">
        <f>IFERROR(__xludf.DUMMYFUNCTION("""COMPUTED_VALUE"""),0.0)</f>
        <v>0</v>
      </c>
      <c r="PM29">
        <f>IFERROR(__xludf.DUMMYFUNCTION("""COMPUTED_VALUE"""),0.0)</f>
        <v>0</v>
      </c>
      <c r="PN29">
        <f>IFERROR(__xludf.DUMMYFUNCTION("""COMPUTED_VALUE"""),0.0)</f>
        <v>0</v>
      </c>
      <c r="PO29">
        <f>IFERROR(__xludf.DUMMYFUNCTION("""COMPUTED_VALUE"""),0.0)</f>
        <v>0</v>
      </c>
      <c r="PP29">
        <f>IFERROR(__xludf.DUMMYFUNCTION("""COMPUTED_VALUE"""),0.0)</f>
        <v>0</v>
      </c>
      <c r="PQ29">
        <f>IFERROR(__xludf.DUMMYFUNCTION("""COMPUTED_VALUE"""),0.0)</f>
        <v>0</v>
      </c>
      <c r="PR29">
        <f>IFERROR(__xludf.DUMMYFUNCTION("""COMPUTED_VALUE"""),0.0)</f>
        <v>0</v>
      </c>
      <c r="PS29">
        <f>IFERROR(__xludf.DUMMYFUNCTION("""COMPUTED_VALUE"""),0.0)</f>
        <v>0</v>
      </c>
      <c r="PT29">
        <f>IFERROR(__xludf.DUMMYFUNCTION("""COMPUTED_VALUE"""),0.0)</f>
        <v>0</v>
      </c>
      <c r="PU29">
        <f>IFERROR(__xludf.DUMMYFUNCTION("""COMPUTED_VALUE"""),0.0)</f>
        <v>0</v>
      </c>
      <c r="PV29">
        <f>IFERROR(__xludf.DUMMYFUNCTION("""COMPUTED_VALUE"""),0.0)</f>
        <v>0</v>
      </c>
      <c r="PW29">
        <f>IFERROR(__xludf.DUMMYFUNCTION("""COMPUTED_VALUE"""),0.0)</f>
        <v>0</v>
      </c>
      <c r="PX29">
        <f>IFERROR(__xludf.DUMMYFUNCTION("""COMPUTED_VALUE"""),0.0)</f>
        <v>0</v>
      </c>
      <c r="PY29">
        <f>IFERROR(__xludf.DUMMYFUNCTION("""COMPUTED_VALUE"""),0.0)</f>
        <v>0</v>
      </c>
      <c r="PZ29">
        <f>IFERROR(__xludf.DUMMYFUNCTION("""COMPUTED_VALUE"""),0.0)</f>
        <v>0</v>
      </c>
      <c r="QA29">
        <f>IFERROR(__xludf.DUMMYFUNCTION("""COMPUTED_VALUE"""),0.0)</f>
        <v>0</v>
      </c>
      <c r="QB29">
        <f>IFERROR(__xludf.DUMMYFUNCTION("""COMPUTED_VALUE"""),0.0)</f>
        <v>0</v>
      </c>
      <c r="QC29">
        <f>IFERROR(__xludf.DUMMYFUNCTION("""COMPUTED_VALUE"""),0.0)</f>
        <v>0</v>
      </c>
      <c r="QD29">
        <f>IFERROR(__xludf.DUMMYFUNCTION("""COMPUTED_VALUE"""),0.0)</f>
        <v>0</v>
      </c>
      <c r="QE29">
        <f>IFERROR(__xludf.DUMMYFUNCTION("""COMPUTED_VALUE"""),0.0)</f>
        <v>0</v>
      </c>
      <c r="QF29">
        <f>IFERROR(__xludf.DUMMYFUNCTION("""COMPUTED_VALUE"""),0.0)</f>
        <v>0</v>
      </c>
      <c r="QG29">
        <f>IFERROR(__xludf.DUMMYFUNCTION("""COMPUTED_VALUE"""),0.0)</f>
        <v>0</v>
      </c>
      <c r="QH29">
        <f>IFERROR(__xludf.DUMMYFUNCTION("""COMPUTED_VALUE"""),0.0)</f>
        <v>0</v>
      </c>
      <c r="QI29">
        <f>IFERROR(__xludf.DUMMYFUNCTION("""COMPUTED_VALUE"""),0.0)</f>
        <v>0</v>
      </c>
      <c r="QJ29">
        <f>IFERROR(__xludf.DUMMYFUNCTION("""COMPUTED_VALUE"""),0.0)</f>
        <v>0</v>
      </c>
      <c r="QK29">
        <f>IFERROR(__xludf.DUMMYFUNCTION("""COMPUTED_VALUE"""),0.0)</f>
        <v>0</v>
      </c>
      <c r="QL29">
        <f>IFERROR(__xludf.DUMMYFUNCTION("""COMPUTED_VALUE"""),0.0)</f>
        <v>0</v>
      </c>
      <c r="QM29">
        <f>IFERROR(__xludf.DUMMYFUNCTION("""COMPUTED_VALUE"""),0.0)</f>
        <v>0</v>
      </c>
      <c r="QN29">
        <f>IFERROR(__xludf.DUMMYFUNCTION("""COMPUTED_VALUE"""),0.0)</f>
        <v>0</v>
      </c>
      <c r="QO29">
        <f>IFERROR(__xludf.DUMMYFUNCTION("""COMPUTED_VALUE"""),0.0)</f>
        <v>0</v>
      </c>
      <c r="QP29">
        <f>IFERROR(__xludf.DUMMYFUNCTION("""COMPUTED_VALUE"""),0.0)</f>
        <v>0</v>
      </c>
      <c r="QQ29">
        <f>IFERROR(__xludf.DUMMYFUNCTION("""COMPUTED_VALUE"""),0.0)</f>
        <v>0</v>
      </c>
      <c r="QR29">
        <f>IFERROR(__xludf.DUMMYFUNCTION("""COMPUTED_VALUE"""),0.0)</f>
        <v>0</v>
      </c>
      <c r="QS29">
        <f>IFERROR(__xludf.DUMMYFUNCTION("""COMPUTED_VALUE"""),0.0)</f>
        <v>0</v>
      </c>
      <c r="QT29">
        <f>IFERROR(__xludf.DUMMYFUNCTION("""COMPUTED_VALUE"""),0.0)</f>
        <v>0</v>
      </c>
      <c r="QU29">
        <f>IFERROR(__xludf.DUMMYFUNCTION("""COMPUTED_VALUE"""),0.0)</f>
        <v>0</v>
      </c>
      <c r="QV29">
        <f>IFERROR(__xludf.DUMMYFUNCTION("""COMPUTED_VALUE"""),0.0)</f>
        <v>0</v>
      </c>
      <c r="QW29">
        <f>IFERROR(__xludf.DUMMYFUNCTION("""COMPUTED_VALUE"""),0.0)</f>
        <v>0</v>
      </c>
      <c r="QX29">
        <f>IFERROR(__xludf.DUMMYFUNCTION("""COMPUTED_VALUE"""),0.0)</f>
        <v>0</v>
      </c>
      <c r="QY29">
        <f>IFERROR(__xludf.DUMMYFUNCTION("""COMPUTED_VALUE"""),0.0)</f>
        <v>0</v>
      </c>
      <c r="QZ29">
        <f>IFERROR(__xludf.DUMMYFUNCTION("""COMPUTED_VALUE"""),0.0)</f>
        <v>0</v>
      </c>
      <c r="RA29">
        <f>IFERROR(__xludf.DUMMYFUNCTION("""COMPUTED_VALUE"""),0.0)</f>
        <v>0</v>
      </c>
      <c r="RB29">
        <f>IFERROR(__xludf.DUMMYFUNCTION("""COMPUTED_VALUE"""),0.0)</f>
        <v>0</v>
      </c>
      <c r="RC29">
        <f>IFERROR(__xludf.DUMMYFUNCTION("""COMPUTED_VALUE"""),0.0)</f>
        <v>0</v>
      </c>
      <c r="RD29">
        <f>IFERROR(__xludf.DUMMYFUNCTION("""COMPUTED_VALUE"""),0.0)</f>
        <v>0</v>
      </c>
      <c r="RE29">
        <f>IFERROR(__xludf.DUMMYFUNCTION("""COMPUTED_VALUE"""),0.0)</f>
        <v>0</v>
      </c>
      <c r="RF29">
        <f>IFERROR(__xludf.DUMMYFUNCTION("""COMPUTED_VALUE"""),0.0)</f>
        <v>0</v>
      </c>
      <c r="RG29">
        <f>IFERROR(__xludf.DUMMYFUNCTION("""COMPUTED_VALUE"""),0.0)</f>
        <v>0</v>
      </c>
      <c r="RH29">
        <f>IFERROR(__xludf.DUMMYFUNCTION("""COMPUTED_VALUE"""),0.0)</f>
        <v>0</v>
      </c>
      <c r="RI29">
        <f>IFERROR(__xludf.DUMMYFUNCTION("""COMPUTED_VALUE"""),0.0)</f>
        <v>0</v>
      </c>
      <c r="RJ29" t="str">
        <f>IFERROR(__xludf.DUMMYFUNCTION("""COMPUTED_VALUE"""),"x")</f>
        <v>x</v>
      </c>
      <c r="RK29">
        <f>IFERROR(__xludf.DUMMYFUNCTION("""COMPUTED_VALUE"""),1.0)</f>
        <v>1</v>
      </c>
      <c r="RL29">
        <f>IFERROR(__xludf.DUMMYFUNCTION("""COMPUTED_VALUE"""),1.0)</f>
        <v>1</v>
      </c>
      <c r="RM29">
        <f>IFERROR(__xludf.DUMMYFUNCTION("""COMPUTED_VALUE"""),1.0)</f>
        <v>1</v>
      </c>
      <c r="RN29">
        <f>IFERROR(__xludf.DUMMYFUNCTION("""COMPUTED_VALUE"""),1.0)</f>
        <v>1</v>
      </c>
      <c r="RO29">
        <f>IFERROR(__xludf.DUMMYFUNCTION("""COMPUTED_VALUE"""),1.0)</f>
        <v>1</v>
      </c>
      <c r="RP29">
        <f>IFERROR(__xludf.DUMMYFUNCTION("""COMPUTED_VALUE"""),1.0)</f>
        <v>1</v>
      </c>
      <c r="RQ29">
        <f>IFERROR(__xludf.DUMMYFUNCTION("""COMPUTED_VALUE"""),1.0)</f>
        <v>1</v>
      </c>
      <c r="RR29">
        <f>IFERROR(__xludf.DUMMYFUNCTION("""COMPUTED_VALUE"""),1.0)</f>
        <v>1</v>
      </c>
      <c r="RS29">
        <f>IFERROR(__xludf.DUMMYFUNCTION("""COMPUTED_VALUE"""),1.0)</f>
        <v>1</v>
      </c>
      <c r="RT29">
        <f>IFERROR(__xludf.DUMMYFUNCTION("""COMPUTED_VALUE"""),1.0)</f>
        <v>1</v>
      </c>
      <c r="RU29">
        <f>IFERROR(__xludf.DUMMYFUNCTION("""COMPUTED_VALUE"""),1.0)</f>
        <v>1</v>
      </c>
      <c r="RV29">
        <f>IFERROR(__xludf.DUMMYFUNCTION("""COMPUTED_VALUE"""),1.0)</f>
        <v>1</v>
      </c>
      <c r="RW29">
        <f>IFERROR(__xludf.DUMMYFUNCTION("""COMPUTED_VALUE"""),1.0)</f>
        <v>1</v>
      </c>
      <c r="RX29">
        <f>IFERROR(__xludf.DUMMYFUNCTION("""COMPUTED_VALUE"""),1.0)</f>
        <v>1</v>
      </c>
      <c r="RY29">
        <f>IFERROR(__xludf.DUMMYFUNCTION("""COMPUTED_VALUE"""),1.0)</f>
        <v>1</v>
      </c>
      <c r="RZ29">
        <f>IFERROR(__xludf.DUMMYFUNCTION("""COMPUTED_VALUE"""),1.0)</f>
        <v>1</v>
      </c>
      <c r="SA29">
        <f>IFERROR(__xludf.DUMMYFUNCTION("""COMPUTED_VALUE"""),1.0)</f>
        <v>1</v>
      </c>
      <c r="SB29">
        <f>IFERROR(__xludf.DUMMYFUNCTION("""COMPUTED_VALUE"""),1.0)</f>
        <v>1</v>
      </c>
      <c r="SC29">
        <f>IFERROR(__xludf.DUMMYFUNCTION("""COMPUTED_VALUE"""),0.0)</f>
        <v>0</v>
      </c>
      <c r="SD29">
        <f>IFERROR(__xludf.DUMMYFUNCTION("""COMPUTED_VALUE"""),0.0)</f>
        <v>0</v>
      </c>
      <c r="SE29">
        <f>IFERROR(__xludf.DUMMYFUNCTION("""COMPUTED_VALUE"""),0.0)</f>
        <v>0</v>
      </c>
      <c r="SF29">
        <f>IFERROR(__xludf.DUMMYFUNCTION("""COMPUTED_VALUE"""),0.0)</f>
        <v>0</v>
      </c>
      <c r="SG29">
        <f>IFERROR(__xludf.DUMMYFUNCTION("""COMPUTED_VALUE"""),0.0)</f>
        <v>0</v>
      </c>
      <c r="SH29">
        <f>IFERROR(__xludf.DUMMYFUNCTION("""COMPUTED_VALUE"""),0.0)</f>
        <v>0</v>
      </c>
      <c r="SI29">
        <f>IFERROR(__xludf.DUMMYFUNCTION("""COMPUTED_VALUE"""),0.0)</f>
        <v>0</v>
      </c>
      <c r="SJ29">
        <f>IFERROR(__xludf.DUMMYFUNCTION("""COMPUTED_VALUE"""),0.0)</f>
        <v>0</v>
      </c>
      <c r="SK29">
        <f>IFERROR(__xludf.DUMMYFUNCTION("""COMPUTED_VALUE"""),0.0)</f>
        <v>0</v>
      </c>
      <c r="SL29">
        <f>IFERROR(__xludf.DUMMYFUNCTION("""COMPUTED_VALUE"""),1.0)</f>
        <v>1</v>
      </c>
      <c r="SM29">
        <f>IFERROR(__xludf.DUMMYFUNCTION("""COMPUTED_VALUE"""),1.0)</f>
        <v>1</v>
      </c>
      <c r="SN29">
        <f>IFERROR(__xludf.DUMMYFUNCTION("""COMPUTED_VALUE"""),0.0)</f>
        <v>0</v>
      </c>
      <c r="SO29">
        <f>IFERROR(__xludf.DUMMYFUNCTION("""COMPUTED_VALUE"""),0.0)</f>
        <v>0</v>
      </c>
      <c r="SP29">
        <f>IFERROR(__xludf.DUMMYFUNCTION("""COMPUTED_VALUE"""),0.0)</f>
        <v>0</v>
      </c>
      <c r="SQ29">
        <f>IFERROR(__xludf.DUMMYFUNCTION("""COMPUTED_VALUE"""),0.0)</f>
        <v>0</v>
      </c>
      <c r="SR29">
        <f>IFERROR(__xludf.DUMMYFUNCTION("""COMPUTED_VALUE"""),0.0)</f>
        <v>0</v>
      </c>
      <c r="SS29">
        <f>IFERROR(__xludf.DUMMYFUNCTION("""COMPUTED_VALUE"""),0.0)</f>
        <v>0</v>
      </c>
      <c r="ST29">
        <f>IFERROR(__xludf.DUMMYFUNCTION("""COMPUTED_VALUE"""),0.0)</f>
        <v>0</v>
      </c>
      <c r="SU29">
        <f>IFERROR(__xludf.DUMMYFUNCTION("""COMPUTED_VALUE"""),0.0)</f>
        <v>0</v>
      </c>
      <c r="SV29">
        <f>IFERROR(__xludf.DUMMYFUNCTION("""COMPUTED_VALUE"""),0.0)</f>
        <v>0</v>
      </c>
      <c r="SW29">
        <f>IFERROR(__xludf.DUMMYFUNCTION("""COMPUTED_VALUE"""),0.0)</f>
        <v>0</v>
      </c>
      <c r="SX29">
        <f>IFERROR(__xludf.DUMMYFUNCTION("""COMPUTED_VALUE"""),0.0)</f>
        <v>0</v>
      </c>
      <c r="SY29">
        <f>IFERROR(__xludf.DUMMYFUNCTION("""COMPUTED_VALUE"""),0.0)</f>
        <v>0</v>
      </c>
      <c r="SZ29">
        <f>IFERROR(__xludf.DUMMYFUNCTION("""COMPUTED_VALUE"""),0.0)</f>
        <v>0</v>
      </c>
      <c r="TA29">
        <f>IFERROR(__xludf.DUMMYFUNCTION("""COMPUTED_VALUE"""),0.0)</f>
        <v>0</v>
      </c>
      <c r="TB29">
        <f>IFERROR(__xludf.DUMMYFUNCTION("""COMPUTED_VALUE"""),0.0)</f>
        <v>0</v>
      </c>
      <c r="TC29">
        <f>IFERROR(__xludf.DUMMYFUNCTION("""COMPUTED_VALUE"""),0.0)</f>
        <v>0</v>
      </c>
    </row>
    <row r="30">
      <c r="A30">
        <f>IFERROR(__xludf.DUMMYFUNCTION("""COMPUTED_VALUE"""),29.0)</f>
        <v>29</v>
      </c>
      <c r="B30" t="str">
        <f>IFERROR(__xludf.DUMMYFUNCTION("""COMPUTED_VALUE"""),"milana_maric")</f>
        <v>milana_maric</v>
      </c>
      <c r="C30" t="str">
        <f>IFERROR(__xludf.DUMMYFUNCTION("""COMPUTED_VALUE"""),"Milana")</f>
        <v>Milana</v>
      </c>
      <c r="D30" t="str">
        <f>IFERROR(__xludf.DUMMYFUNCTION("""COMPUTED_VALUE"""),"Marić")</f>
        <v>Marić</v>
      </c>
      <c r="E30">
        <f>IFERROR(__xludf.DUMMYFUNCTION("""COMPUTED_VALUE"""),58.0)</f>
        <v>58</v>
      </c>
      <c r="F30" t="str">
        <f>IFERROR(__xludf.DUMMYFUNCTION("""COMPUTED_VALUE"""),"ODOBREN")</f>
        <v>ODOBREN</v>
      </c>
      <c r="G30" t="str">
        <f>IFERROR(__xludf.DUMMYFUNCTION("""COMPUTED_VALUE"""),"Stari grad")</f>
        <v>Stari grad</v>
      </c>
      <c r="H30" t="str">
        <f>IFERROR(__xludf.DUMMYFUNCTION("""COMPUTED_VALUE"""),"Matematička gimnazija")</f>
        <v>Matematička gimnazija</v>
      </c>
      <c r="I30" t="str">
        <f>IFERROR(__xludf.DUMMYFUNCTION("""COMPUTED_VALUE"""),"IV")</f>
        <v>IV</v>
      </c>
      <c r="J30" t="str">
        <f>IFERROR(__xludf.DUMMYFUNCTION("""COMPUTED_VALUE"""),"A")</f>
        <v>A</v>
      </c>
      <c r="K30" t="str">
        <f>IFERROR(__xludf.DUMMYFUNCTION("""COMPUTED_VALUE"""),"Stanka Matković")</f>
        <v>Stanka Matković</v>
      </c>
      <c r="L30" t="str">
        <f>IFERROR(__xludf.DUMMYFUNCTION("""COMPUTED_VALUE"""),"x")</f>
        <v>x</v>
      </c>
      <c r="M30" t="str">
        <f>IFERROR(__xludf.DUMMYFUNCTION("""COMPUTED_VALUE"""),"-")</f>
        <v>-</v>
      </c>
      <c r="N30">
        <f>IFERROR(__xludf.DUMMYFUNCTION("""COMPUTED_VALUE"""),13.0)</f>
        <v>13</v>
      </c>
      <c r="O30">
        <f>IFERROR(__xludf.DUMMYFUNCTION("""COMPUTED_VALUE"""),26.0)</f>
        <v>26</v>
      </c>
      <c r="P30" t="str">
        <f>IFERROR(__xludf.DUMMYFUNCTION("""COMPUTED_VALUE"""),"x")</f>
        <v>x</v>
      </c>
      <c r="Q30">
        <f>IFERROR(__xludf.DUMMYFUNCTION("""COMPUTED_VALUE"""),19.0)</f>
        <v>19</v>
      </c>
      <c r="R30" t="str">
        <f>IFERROR(__xludf.DUMMYFUNCTION("""COMPUTED_VALUE"""),"-")</f>
        <v>-</v>
      </c>
      <c r="S30" t="str">
        <f>IFERROR(__xludf.DUMMYFUNCTION("""COMPUTED_VALUE"""),"-")</f>
        <v>-</v>
      </c>
      <c r="T30" t="str">
        <f>IFERROR(__xludf.DUMMYFUNCTION("""COMPUTED_VALUE"""),"x")</f>
        <v>x</v>
      </c>
      <c r="U30" t="str">
        <f>IFERROR(__xludf.DUMMYFUNCTION("""COMPUTED_VALUE"""),"x")</f>
        <v>x</v>
      </c>
      <c r="V30" t="str">
        <f>IFERROR(__xludf.DUMMYFUNCTION("""COMPUTED_VALUE"""),"-")</f>
        <v>-</v>
      </c>
      <c r="W30" t="str">
        <f>IFERROR(__xludf.DUMMYFUNCTION("""COMPUTED_VALUE"""),"-")</f>
        <v>-</v>
      </c>
      <c r="X30" t="str">
        <f>IFERROR(__xludf.DUMMYFUNCTION("""COMPUTED_VALUE"""),"-")</f>
        <v>-</v>
      </c>
      <c r="Y30" t="str">
        <f>IFERROR(__xludf.DUMMYFUNCTION("""COMPUTED_VALUE"""),"-")</f>
        <v>-</v>
      </c>
      <c r="Z30" t="str">
        <f>IFERROR(__xludf.DUMMYFUNCTION("""COMPUTED_VALUE"""),"-")</f>
        <v>-</v>
      </c>
      <c r="AA30" t="str">
        <f>IFERROR(__xludf.DUMMYFUNCTION("""COMPUTED_VALUE"""),"-")</f>
        <v>-</v>
      </c>
      <c r="AB30" t="str">
        <f>IFERROR(__xludf.DUMMYFUNCTION("""COMPUTED_VALUE"""),"-")</f>
        <v>-</v>
      </c>
      <c r="AC30" t="str">
        <f>IFERROR(__xludf.DUMMYFUNCTION("""COMPUTED_VALUE"""),"-")</f>
        <v>-</v>
      </c>
      <c r="AD30" t="str">
        <f>IFERROR(__xludf.DUMMYFUNCTION("""COMPUTED_VALUE"""),"-")</f>
        <v>-</v>
      </c>
      <c r="AE30" t="str">
        <f>IFERROR(__xludf.DUMMYFUNCTION("""COMPUTED_VALUE"""),"-")</f>
        <v>-</v>
      </c>
      <c r="AF30" t="str">
        <f>IFERROR(__xludf.DUMMYFUNCTION("""COMPUTED_VALUE"""),"-")</f>
        <v>-</v>
      </c>
      <c r="AG30" t="str">
        <f>IFERROR(__xludf.DUMMYFUNCTION("""COMPUTED_VALUE"""),"-")</f>
        <v>-</v>
      </c>
      <c r="AH30" t="str">
        <f>IFERROR(__xludf.DUMMYFUNCTION("""COMPUTED_VALUE"""),"-")</f>
        <v>-</v>
      </c>
      <c r="AI30" t="str">
        <f>IFERROR(__xludf.DUMMYFUNCTION("""COMPUTED_VALUE"""),"-")</f>
        <v>-</v>
      </c>
      <c r="AJ30" t="str">
        <f>IFERROR(__xludf.DUMMYFUNCTION("""COMPUTED_VALUE"""),"-")</f>
        <v>-</v>
      </c>
      <c r="AK30" t="str">
        <f>IFERROR(__xludf.DUMMYFUNCTION("""COMPUTED_VALUE"""),"-")</f>
        <v>-</v>
      </c>
      <c r="AL30" t="str">
        <f>IFERROR(__xludf.DUMMYFUNCTION("""COMPUTED_VALUE"""),"-")</f>
        <v>-</v>
      </c>
      <c r="AM30" t="str">
        <f>IFERROR(__xludf.DUMMYFUNCTION("""COMPUTED_VALUE"""),"-")</f>
        <v>-</v>
      </c>
      <c r="AN30" t="str">
        <f>IFERROR(__xludf.DUMMYFUNCTION("""COMPUTED_VALUE"""),"-")</f>
        <v>-</v>
      </c>
      <c r="AO30" t="str">
        <f>IFERROR(__xludf.DUMMYFUNCTION("""COMPUTED_VALUE"""),"-")</f>
        <v>-</v>
      </c>
      <c r="AP30" t="str">
        <f>IFERROR(__xludf.DUMMYFUNCTION("""COMPUTED_VALUE"""),"x")</f>
        <v>x</v>
      </c>
      <c r="AQ30" t="str">
        <f>IFERROR(__xludf.DUMMYFUNCTION("""COMPUTED_VALUE"""),"OK")</f>
        <v>OK</v>
      </c>
      <c r="AR30" t="str">
        <f>IFERROR(__xludf.DUMMYFUNCTION("""COMPUTED_VALUE"""),"OK")</f>
        <v>OK</v>
      </c>
      <c r="AS30" t="str">
        <f>IFERROR(__xludf.DUMMYFUNCTION("""COMPUTED_VALUE"""),"OK")</f>
        <v>OK</v>
      </c>
      <c r="AT30" t="str">
        <f>IFERROR(__xludf.DUMMYFUNCTION("""COMPUTED_VALUE"""),"OK")</f>
        <v>OK</v>
      </c>
      <c r="AU30" t="str">
        <f>IFERROR(__xludf.DUMMYFUNCTION("""COMPUTED_VALUE"""),"OK")</f>
        <v>OK</v>
      </c>
      <c r="AV30" t="str">
        <f>IFERROR(__xludf.DUMMYFUNCTION("""COMPUTED_VALUE"""),"OK")</f>
        <v>OK</v>
      </c>
      <c r="AW30" t="str">
        <f>IFERROR(__xludf.DUMMYFUNCTION("""COMPUTED_VALUE"""),"OK")</f>
        <v>OK</v>
      </c>
      <c r="AX30" t="str">
        <f>IFERROR(__xludf.DUMMYFUNCTION("""COMPUTED_VALUE"""),"OK")</f>
        <v>OK</v>
      </c>
      <c r="AY30" t="str">
        <f>IFERROR(__xludf.DUMMYFUNCTION("""COMPUTED_VALUE"""),"WA")</f>
        <v>WA</v>
      </c>
      <c r="AZ30" t="str">
        <f>IFERROR(__xludf.DUMMYFUNCTION("""COMPUTED_VALUE"""),"WA")</f>
        <v>WA</v>
      </c>
      <c r="BA30" t="str">
        <f>IFERROR(__xludf.DUMMYFUNCTION("""COMPUTED_VALUE"""),"WA")</f>
        <v>WA</v>
      </c>
      <c r="BB30" t="str">
        <f>IFERROR(__xludf.DUMMYFUNCTION("""COMPUTED_VALUE"""),"WA")</f>
        <v>WA</v>
      </c>
      <c r="BC30" t="str">
        <f>IFERROR(__xludf.DUMMYFUNCTION("""COMPUTED_VALUE"""),"WA")</f>
        <v>WA</v>
      </c>
      <c r="BD30" t="str">
        <f>IFERROR(__xludf.DUMMYFUNCTION("""COMPUTED_VALUE"""),"WA")</f>
        <v>WA</v>
      </c>
      <c r="BE30" t="str">
        <f>IFERROR(__xludf.DUMMYFUNCTION("""COMPUTED_VALUE"""),"WA")</f>
        <v>WA</v>
      </c>
      <c r="BF30" t="str">
        <f>IFERROR(__xludf.DUMMYFUNCTION("""COMPUTED_VALUE"""),"WA")</f>
        <v>WA</v>
      </c>
      <c r="BG30" t="str">
        <f>IFERROR(__xludf.DUMMYFUNCTION("""COMPUTED_VALUE"""),"WA")</f>
        <v>WA</v>
      </c>
      <c r="BH30" t="str">
        <f>IFERROR(__xludf.DUMMYFUNCTION("""COMPUTED_VALUE"""),"WA")</f>
        <v>WA</v>
      </c>
      <c r="BI30" t="str">
        <f>IFERROR(__xludf.DUMMYFUNCTION("""COMPUTED_VALUE"""),"WA")</f>
        <v>WA</v>
      </c>
      <c r="BJ30" t="str">
        <f>IFERROR(__xludf.DUMMYFUNCTION("""COMPUTED_VALUE"""),"WA")</f>
        <v>WA</v>
      </c>
      <c r="BK30" t="str">
        <f>IFERROR(__xludf.DUMMYFUNCTION("""COMPUTED_VALUE"""),"WA")</f>
        <v>WA</v>
      </c>
      <c r="BL30" t="str">
        <f>IFERROR(__xludf.DUMMYFUNCTION("""COMPUTED_VALUE"""),"WA")</f>
        <v>WA</v>
      </c>
      <c r="BM30" t="str">
        <f>IFERROR(__xludf.DUMMYFUNCTION("""COMPUTED_VALUE"""),"WA")</f>
        <v>WA</v>
      </c>
      <c r="BN30" t="str">
        <f>IFERROR(__xludf.DUMMYFUNCTION("""COMPUTED_VALUE"""),"WA")</f>
        <v>WA</v>
      </c>
      <c r="BO30" t="str">
        <f>IFERROR(__xludf.DUMMYFUNCTION("""COMPUTED_VALUE"""),"WA")</f>
        <v>WA</v>
      </c>
      <c r="BP30" t="str">
        <f>IFERROR(__xludf.DUMMYFUNCTION("""COMPUTED_VALUE"""),"RTE")</f>
        <v>RTE</v>
      </c>
      <c r="BQ30" t="str">
        <f>IFERROR(__xludf.DUMMYFUNCTION("""COMPUTED_VALUE"""),"RTE")</f>
        <v>RTE</v>
      </c>
      <c r="BR30" t="str">
        <f>IFERROR(__xludf.DUMMYFUNCTION("""COMPUTED_VALUE"""),"RTE")</f>
        <v>RTE</v>
      </c>
      <c r="BS30" t="str">
        <f>IFERROR(__xludf.DUMMYFUNCTION("""COMPUTED_VALUE"""),"RTE")</f>
        <v>RTE</v>
      </c>
      <c r="BT30" t="str">
        <f>IFERROR(__xludf.DUMMYFUNCTION("""COMPUTED_VALUE"""),"RTE")</f>
        <v>RTE</v>
      </c>
      <c r="BU30" t="str">
        <f>IFERROR(__xludf.DUMMYFUNCTION("""COMPUTED_VALUE"""),"RTE")</f>
        <v>RTE</v>
      </c>
      <c r="BV30" t="str">
        <f>IFERROR(__xludf.DUMMYFUNCTION("""COMPUTED_VALUE"""),"RTE")</f>
        <v>RTE</v>
      </c>
      <c r="BW30" t="str">
        <f>IFERROR(__xludf.DUMMYFUNCTION("""COMPUTED_VALUE"""),"RTE")</f>
        <v>RTE</v>
      </c>
      <c r="BX30" t="str">
        <f>IFERROR(__xludf.DUMMYFUNCTION("""COMPUTED_VALUE"""),"RTE")</f>
        <v>RTE</v>
      </c>
      <c r="BY30" t="str">
        <f>IFERROR(__xludf.DUMMYFUNCTION("""COMPUTED_VALUE"""),"RTE")</f>
        <v>RTE</v>
      </c>
      <c r="BZ30" t="str">
        <f>IFERROR(__xludf.DUMMYFUNCTION("""COMPUTED_VALUE"""),"RTE")</f>
        <v>RTE</v>
      </c>
      <c r="CA30" t="str">
        <f>IFERROR(__xludf.DUMMYFUNCTION("""COMPUTED_VALUE"""),"RTE")</f>
        <v>RTE</v>
      </c>
      <c r="CB30" t="str">
        <f>IFERROR(__xludf.DUMMYFUNCTION("""COMPUTED_VALUE"""),"RTE")</f>
        <v>RTE</v>
      </c>
      <c r="CC30" t="str">
        <f>IFERROR(__xludf.DUMMYFUNCTION("""COMPUTED_VALUE"""),"RTE")</f>
        <v>RTE</v>
      </c>
      <c r="CD30" t="str">
        <f>IFERROR(__xludf.DUMMYFUNCTION("""COMPUTED_VALUE"""),"RTE")</f>
        <v>RTE</v>
      </c>
      <c r="CE30" t="str">
        <f>IFERROR(__xludf.DUMMYFUNCTION("""COMPUTED_VALUE"""),"RTE")</f>
        <v>RTE</v>
      </c>
      <c r="CF30" t="str">
        <f>IFERROR(__xludf.DUMMYFUNCTION("""COMPUTED_VALUE"""),"RTE")</f>
        <v>RTE</v>
      </c>
      <c r="CG30" t="str">
        <f>IFERROR(__xludf.DUMMYFUNCTION("""COMPUTED_VALUE"""),"RTE")</f>
        <v>RTE</v>
      </c>
      <c r="CH30" t="str">
        <f>IFERROR(__xludf.DUMMYFUNCTION("""COMPUTED_VALUE"""),"RTE")</f>
        <v>RTE</v>
      </c>
      <c r="CI30" t="str">
        <f>IFERROR(__xludf.DUMMYFUNCTION("""COMPUTED_VALUE"""),"RTE")</f>
        <v>RTE</v>
      </c>
      <c r="CJ30" t="str">
        <f>IFERROR(__xludf.DUMMYFUNCTION("""COMPUTED_VALUE"""),"RTE")</f>
        <v>RTE</v>
      </c>
      <c r="CK30" t="str">
        <f>IFERROR(__xludf.DUMMYFUNCTION("""COMPUTED_VALUE"""),"RTE")</f>
        <v>RTE</v>
      </c>
      <c r="CL30" t="str">
        <f>IFERROR(__xludf.DUMMYFUNCTION("""COMPUTED_VALUE"""),"RTE")</f>
        <v>RTE</v>
      </c>
      <c r="CM30" t="str">
        <f>IFERROR(__xludf.DUMMYFUNCTION("""COMPUTED_VALUE"""),"RTE")</f>
        <v>RTE</v>
      </c>
      <c r="CN30" t="str">
        <f>IFERROR(__xludf.DUMMYFUNCTION("""COMPUTED_VALUE"""),"TLE")</f>
        <v>TLE</v>
      </c>
      <c r="CO30" t="str">
        <f>IFERROR(__xludf.DUMMYFUNCTION("""COMPUTED_VALUE"""),"TLE")</f>
        <v>TLE</v>
      </c>
      <c r="CP30" t="str">
        <f>IFERROR(__xludf.DUMMYFUNCTION("""COMPUTED_VALUE"""),"TLE")</f>
        <v>TLE</v>
      </c>
      <c r="CQ30" t="str">
        <f>IFERROR(__xludf.DUMMYFUNCTION("""COMPUTED_VALUE"""),"TLE")</f>
        <v>TLE</v>
      </c>
      <c r="CR30" t="str">
        <f>IFERROR(__xludf.DUMMYFUNCTION("""COMPUTED_VALUE"""),"TLE")</f>
        <v>TLE</v>
      </c>
      <c r="CS30" t="str">
        <f>IFERROR(__xludf.DUMMYFUNCTION("""COMPUTED_VALUE"""),"TLE")</f>
        <v>TLE</v>
      </c>
      <c r="CT30" t="str">
        <f>IFERROR(__xludf.DUMMYFUNCTION("""COMPUTED_VALUE"""),"TLE")</f>
        <v>TLE</v>
      </c>
      <c r="CU30" t="str">
        <f>IFERROR(__xludf.DUMMYFUNCTION("""COMPUTED_VALUE"""),"TLE")</f>
        <v>TLE</v>
      </c>
      <c r="CV30" t="str">
        <f>IFERROR(__xludf.DUMMYFUNCTION("""COMPUTED_VALUE"""),"TLE")</f>
        <v>TLE</v>
      </c>
      <c r="CW30" t="str">
        <f>IFERROR(__xludf.DUMMYFUNCTION("""COMPUTED_VALUE"""),"TLE")</f>
        <v>TLE</v>
      </c>
      <c r="CX30" t="str">
        <f>IFERROR(__xludf.DUMMYFUNCTION("""COMPUTED_VALUE"""),"TLE")</f>
        <v>TLE</v>
      </c>
      <c r="CY30" t="str">
        <f>IFERROR(__xludf.DUMMYFUNCTION("""COMPUTED_VALUE"""),"TLE")</f>
        <v>TLE</v>
      </c>
      <c r="CZ30" t="str">
        <f>IFERROR(__xludf.DUMMYFUNCTION("""COMPUTED_VALUE"""),"x")</f>
        <v>x</v>
      </c>
      <c r="DA30" t="str">
        <f>IFERROR(__xludf.DUMMYFUNCTION("""COMPUTED_VALUE"""),"WA")</f>
        <v>WA</v>
      </c>
      <c r="DB30" t="str">
        <f>IFERROR(__xludf.DUMMYFUNCTION("""COMPUTED_VALUE"""),"OK")</f>
        <v>OK</v>
      </c>
      <c r="DC30" t="str">
        <f>IFERROR(__xludf.DUMMYFUNCTION("""COMPUTED_VALUE"""),"OK")</f>
        <v>OK</v>
      </c>
      <c r="DD30" t="str">
        <f>IFERROR(__xludf.DUMMYFUNCTION("""COMPUTED_VALUE"""),"OK")</f>
        <v>OK</v>
      </c>
      <c r="DE30" t="str">
        <f>IFERROR(__xludf.DUMMYFUNCTION("""COMPUTED_VALUE"""),"OK")</f>
        <v>OK</v>
      </c>
      <c r="DF30" t="str">
        <f>IFERROR(__xludf.DUMMYFUNCTION("""COMPUTED_VALUE"""),"OK")</f>
        <v>OK</v>
      </c>
      <c r="DG30" t="str">
        <f>IFERROR(__xludf.DUMMYFUNCTION("""COMPUTED_VALUE"""),"OK")</f>
        <v>OK</v>
      </c>
      <c r="DH30" t="str">
        <f>IFERROR(__xludf.DUMMYFUNCTION("""COMPUTED_VALUE"""),"OK")</f>
        <v>OK</v>
      </c>
      <c r="DI30" t="str">
        <f>IFERROR(__xludf.DUMMYFUNCTION("""COMPUTED_VALUE"""),"OK")</f>
        <v>OK</v>
      </c>
      <c r="DJ30" t="str">
        <f>IFERROR(__xludf.DUMMYFUNCTION("""COMPUTED_VALUE"""),"OK")</f>
        <v>OK</v>
      </c>
      <c r="DK30" t="str">
        <f>IFERROR(__xludf.DUMMYFUNCTION("""COMPUTED_VALUE"""),"OK")</f>
        <v>OK</v>
      </c>
      <c r="DL30" t="str">
        <f>IFERROR(__xludf.DUMMYFUNCTION("""COMPUTED_VALUE"""),"OK")</f>
        <v>OK</v>
      </c>
      <c r="DM30" t="str">
        <f>IFERROR(__xludf.DUMMYFUNCTION("""COMPUTED_VALUE"""),"OK")</f>
        <v>OK</v>
      </c>
      <c r="DN30" t="str">
        <f>IFERROR(__xludf.DUMMYFUNCTION("""COMPUTED_VALUE"""),"OK")</f>
        <v>OK</v>
      </c>
      <c r="DO30" t="str">
        <f>IFERROR(__xludf.DUMMYFUNCTION("""COMPUTED_VALUE"""),"OK")</f>
        <v>OK</v>
      </c>
      <c r="DP30" t="str">
        <f>IFERROR(__xludf.DUMMYFUNCTION("""COMPUTED_VALUE"""),"OK")</f>
        <v>OK</v>
      </c>
      <c r="DQ30" t="str">
        <f>IFERROR(__xludf.DUMMYFUNCTION("""COMPUTED_VALUE"""),"OK")</f>
        <v>OK</v>
      </c>
      <c r="DR30" t="str">
        <f>IFERROR(__xludf.DUMMYFUNCTION("""COMPUTED_VALUE"""),"OK")</f>
        <v>OK</v>
      </c>
      <c r="DS30" t="str">
        <f>IFERROR(__xludf.DUMMYFUNCTION("""COMPUTED_VALUE"""),"OK")</f>
        <v>OK</v>
      </c>
      <c r="DT30" t="str">
        <f>IFERROR(__xludf.DUMMYFUNCTION("""COMPUTED_VALUE"""),"OK")</f>
        <v>OK</v>
      </c>
      <c r="DU30" t="str">
        <f>IFERROR(__xludf.DUMMYFUNCTION("""COMPUTED_VALUE"""),"OK")</f>
        <v>OK</v>
      </c>
      <c r="DV30" t="str">
        <f>IFERROR(__xludf.DUMMYFUNCTION("""COMPUTED_VALUE"""),"OK")</f>
        <v>OK</v>
      </c>
      <c r="DW30" t="str">
        <f>IFERROR(__xludf.DUMMYFUNCTION("""COMPUTED_VALUE"""),"OK")</f>
        <v>OK</v>
      </c>
      <c r="DX30" t="str">
        <f>IFERROR(__xludf.DUMMYFUNCTION("""COMPUTED_VALUE"""),"OK")</f>
        <v>OK</v>
      </c>
      <c r="DY30" t="str">
        <f>IFERROR(__xludf.DUMMYFUNCTION("""COMPUTED_VALUE"""),"WA")</f>
        <v>WA</v>
      </c>
      <c r="DZ30" t="str">
        <f>IFERROR(__xludf.DUMMYFUNCTION("""COMPUTED_VALUE"""),"WA")</f>
        <v>WA</v>
      </c>
      <c r="EA30" t="str">
        <f>IFERROR(__xludf.DUMMYFUNCTION("""COMPUTED_VALUE"""),"WA")</f>
        <v>WA</v>
      </c>
      <c r="EB30" t="str">
        <f>IFERROR(__xludf.DUMMYFUNCTION("""COMPUTED_VALUE"""),"WA")</f>
        <v>WA</v>
      </c>
      <c r="EC30" t="str">
        <f>IFERROR(__xludf.DUMMYFUNCTION("""COMPUTED_VALUE"""),"WA")</f>
        <v>WA</v>
      </c>
      <c r="ED30" t="str">
        <f>IFERROR(__xludf.DUMMYFUNCTION("""COMPUTED_VALUE"""),"WA")</f>
        <v>WA</v>
      </c>
      <c r="EE30" t="str">
        <f>IFERROR(__xludf.DUMMYFUNCTION("""COMPUTED_VALUE"""),"WA")</f>
        <v>WA</v>
      </c>
      <c r="EF30" t="str">
        <f>IFERROR(__xludf.DUMMYFUNCTION("""COMPUTED_VALUE"""),"WA")</f>
        <v>WA</v>
      </c>
      <c r="EG30" t="str">
        <f>IFERROR(__xludf.DUMMYFUNCTION("""COMPUTED_VALUE"""),"WA")</f>
        <v>WA</v>
      </c>
      <c r="EH30" t="str">
        <f>IFERROR(__xludf.DUMMYFUNCTION("""COMPUTED_VALUE"""),"OK")</f>
        <v>OK</v>
      </c>
      <c r="EI30" t="str">
        <f>IFERROR(__xludf.DUMMYFUNCTION("""COMPUTED_VALUE"""),"WA")</f>
        <v>WA</v>
      </c>
      <c r="EJ30" t="str">
        <f>IFERROR(__xludf.DUMMYFUNCTION("""COMPUTED_VALUE"""),"WA")</f>
        <v>WA</v>
      </c>
      <c r="EK30" t="str">
        <f>IFERROR(__xludf.DUMMYFUNCTION("""COMPUTED_VALUE"""),"OK")</f>
        <v>OK</v>
      </c>
      <c r="EL30" t="str">
        <f>IFERROR(__xludf.DUMMYFUNCTION("""COMPUTED_VALUE"""),"WA")</f>
        <v>WA</v>
      </c>
      <c r="EM30" t="str">
        <f>IFERROR(__xludf.DUMMYFUNCTION("""COMPUTED_VALUE"""),"WA")</f>
        <v>WA</v>
      </c>
      <c r="EN30" t="str">
        <f>IFERROR(__xludf.DUMMYFUNCTION("""COMPUTED_VALUE"""),"WA")</f>
        <v>WA</v>
      </c>
      <c r="EO30" t="str">
        <f>IFERROR(__xludf.DUMMYFUNCTION("""COMPUTED_VALUE"""),"WA")</f>
        <v>WA</v>
      </c>
      <c r="EP30" t="str">
        <f>IFERROR(__xludf.DUMMYFUNCTION("""COMPUTED_VALUE"""),"WA")</f>
        <v>WA</v>
      </c>
      <c r="EQ30" t="str">
        <f>IFERROR(__xludf.DUMMYFUNCTION("""COMPUTED_VALUE"""),"WA")</f>
        <v>WA</v>
      </c>
      <c r="ER30" t="str">
        <f>IFERROR(__xludf.DUMMYFUNCTION("""COMPUTED_VALUE"""),"WA")</f>
        <v>WA</v>
      </c>
      <c r="ES30" t="str">
        <f>IFERROR(__xludf.DUMMYFUNCTION("""COMPUTED_VALUE"""),"WA")</f>
        <v>WA</v>
      </c>
      <c r="ET30" t="str">
        <f>IFERROR(__xludf.DUMMYFUNCTION("""COMPUTED_VALUE"""),"WA")</f>
        <v>WA</v>
      </c>
      <c r="EU30" t="str">
        <f>IFERROR(__xludf.DUMMYFUNCTION("""COMPUTED_VALUE"""),"WA")</f>
        <v>WA</v>
      </c>
      <c r="EV30" t="str">
        <f>IFERROR(__xludf.DUMMYFUNCTION("""COMPUTED_VALUE"""),"WA")</f>
        <v>WA</v>
      </c>
      <c r="EW30" t="str">
        <f>IFERROR(__xludf.DUMMYFUNCTION("""COMPUTED_VALUE"""),"WA")</f>
        <v>WA</v>
      </c>
      <c r="EX30" t="str">
        <f>IFERROR(__xludf.DUMMYFUNCTION("""COMPUTED_VALUE"""),"WA")</f>
        <v>WA</v>
      </c>
      <c r="EY30" t="str">
        <f>IFERROR(__xludf.DUMMYFUNCTION("""COMPUTED_VALUE"""),"WA")</f>
        <v>WA</v>
      </c>
      <c r="EZ30" t="str">
        <f>IFERROR(__xludf.DUMMYFUNCTION("""COMPUTED_VALUE"""),"WA")</f>
        <v>WA</v>
      </c>
      <c r="FA30" t="str">
        <f>IFERROR(__xludf.DUMMYFUNCTION("""COMPUTED_VALUE"""),"WA")</f>
        <v>WA</v>
      </c>
      <c r="FB30" t="str">
        <f>IFERROR(__xludf.DUMMYFUNCTION("""COMPUTED_VALUE"""),"WA")</f>
        <v>WA</v>
      </c>
      <c r="FC30" t="str">
        <f>IFERROR(__xludf.DUMMYFUNCTION("""COMPUTED_VALUE"""),"OK")</f>
        <v>OK</v>
      </c>
      <c r="FD30" t="str">
        <f>IFERROR(__xludf.DUMMYFUNCTION("""COMPUTED_VALUE"""),"WA")</f>
        <v>WA</v>
      </c>
      <c r="FE30" t="str">
        <f>IFERROR(__xludf.DUMMYFUNCTION("""COMPUTED_VALUE"""),"WA")</f>
        <v>WA</v>
      </c>
      <c r="FF30" t="str">
        <f>IFERROR(__xludf.DUMMYFUNCTION("""COMPUTED_VALUE"""),"WA")</f>
        <v>WA</v>
      </c>
      <c r="FG30" t="str">
        <f>IFERROR(__xludf.DUMMYFUNCTION("""COMPUTED_VALUE"""),"x")</f>
        <v>x</v>
      </c>
      <c r="FH30" t="str">
        <f>IFERROR(__xludf.DUMMYFUNCTION("""COMPUTED_VALUE"""),"OK")</f>
        <v>OK</v>
      </c>
      <c r="FI30" t="str">
        <f>IFERROR(__xludf.DUMMYFUNCTION("""COMPUTED_VALUE"""),"WA")</f>
        <v>WA</v>
      </c>
      <c r="FJ30" t="str">
        <f>IFERROR(__xludf.DUMMYFUNCTION("""COMPUTED_VALUE"""),"WA")</f>
        <v>WA</v>
      </c>
      <c r="FK30" t="str">
        <f>IFERROR(__xludf.DUMMYFUNCTION("""COMPUTED_VALUE"""),"WA")</f>
        <v>WA</v>
      </c>
      <c r="FL30" t="str">
        <f>IFERROR(__xludf.DUMMYFUNCTION("""COMPUTED_VALUE"""),"x")</f>
        <v>x</v>
      </c>
      <c r="FM30" t="str">
        <f>IFERROR(__xludf.DUMMYFUNCTION("""COMPUTED_VALUE"""),"-")</f>
        <v>-</v>
      </c>
      <c r="FN30" t="str">
        <f>IFERROR(__xludf.DUMMYFUNCTION("""COMPUTED_VALUE"""),"-")</f>
        <v>-</v>
      </c>
      <c r="FO30" t="str">
        <f>IFERROR(__xludf.DUMMYFUNCTION("""COMPUTED_VALUE"""),"-")</f>
        <v>-</v>
      </c>
      <c r="FP30" t="str">
        <f>IFERROR(__xludf.DUMMYFUNCTION("""COMPUTED_VALUE"""),"-")</f>
        <v>-</v>
      </c>
      <c r="FQ30" t="str">
        <f>IFERROR(__xludf.DUMMYFUNCTION("""COMPUTED_VALUE"""),"-")</f>
        <v>-</v>
      </c>
      <c r="FR30" t="str">
        <f>IFERROR(__xludf.DUMMYFUNCTION("""COMPUTED_VALUE"""),"-")</f>
        <v>-</v>
      </c>
      <c r="FS30" t="str">
        <f>IFERROR(__xludf.DUMMYFUNCTION("""COMPUTED_VALUE"""),"-")</f>
        <v>-</v>
      </c>
      <c r="FT30" t="str">
        <f>IFERROR(__xludf.DUMMYFUNCTION("""COMPUTED_VALUE"""),"-")</f>
        <v>-</v>
      </c>
      <c r="FU30" t="str">
        <f>IFERROR(__xludf.DUMMYFUNCTION("""COMPUTED_VALUE"""),"-")</f>
        <v>-</v>
      </c>
      <c r="FV30" t="str">
        <f>IFERROR(__xludf.DUMMYFUNCTION("""COMPUTED_VALUE"""),"-")</f>
        <v>-</v>
      </c>
      <c r="FW30" t="str">
        <f>IFERROR(__xludf.DUMMYFUNCTION("""COMPUTED_VALUE"""),"-")</f>
        <v>-</v>
      </c>
      <c r="FX30" t="str">
        <f>IFERROR(__xludf.DUMMYFUNCTION("""COMPUTED_VALUE"""),"-")</f>
        <v>-</v>
      </c>
      <c r="FY30" t="str">
        <f>IFERROR(__xludf.DUMMYFUNCTION("""COMPUTED_VALUE"""),"-")</f>
        <v>-</v>
      </c>
      <c r="FZ30" t="str">
        <f>IFERROR(__xludf.DUMMYFUNCTION("""COMPUTED_VALUE"""),"-")</f>
        <v>-</v>
      </c>
      <c r="GA30" t="str">
        <f>IFERROR(__xludf.DUMMYFUNCTION("""COMPUTED_VALUE"""),"-")</f>
        <v>-</v>
      </c>
      <c r="GB30" t="str">
        <f>IFERROR(__xludf.DUMMYFUNCTION("""COMPUTED_VALUE"""),"-")</f>
        <v>-</v>
      </c>
      <c r="GC30" t="str">
        <f>IFERROR(__xludf.DUMMYFUNCTION("""COMPUTED_VALUE"""),"-")</f>
        <v>-</v>
      </c>
      <c r="GD30" t="str">
        <f>IFERROR(__xludf.DUMMYFUNCTION("""COMPUTED_VALUE"""),"-")</f>
        <v>-</v>
      </c>
      <c r="GE30" t="str">
        <f>IFERROR(__xludf.DUMMYFUNCTION("""COMPUTED_VALUE"""),"-")</f>
        <v>-</v>
      </c>
      <c r="GF30" t="str">
        <f>IFERROR(__xludf.DUMMYFUNCTION("""COMPUTED_VALUE"""),"-")</f>
        <v>-</v>
      </c>
      <c r="GG30" t="str">
        <f>IFERROR(__xludf.DUMMYFUNCTION("""COMPUTED_VALUE"""),"-")</f>
        <v>-</v>
      </c>
      <c r="GH30" t="str">
        <f>IFERROR(__xludf.DUMMYFUNCTION("""COMPUTED_VALUE"""),"-")</f>
        <v>-</v>
      </c>
      <c r="GI30" t="str">
        <f>IFERROR(__xludf.DUMMYFUNCTION("""COMPUTED_VALUE"""),"-")</f>
        <v>-</v>
      </c>
      <c r="GJ30" t="str">
        <f>IFERROR(__xludf.DUMMYFUNCTION("""COMPUTED_VALUE"""),"-")</f>
        <v>-</v>
      </c>
      <c r="GK30" t="str">
        <f>IFERROR(__xludf.DUMMYFUNCTION("""COMPUTED_VALUE"""),"-")</f>
        <v>-</v>
      </c>
      <c r="GL30" t="str">
        <f>IFERROR(__xludf.DUMMYFUNCTION("""COMPUTED_VALUE"""),"-")</f>
        <v>-</v>
      </c>
      <c r="GM30" t="str">
        <f>IFERROR(__xludf.DUMMYFUNCTION("""COMPUTED_VALUE"""),"-")</f>
        <v>-</v>
      </c>
      <c r="GN30" t="str">
        <f>IFERROR(__xludf.DUMMYFUNCTION("""COMPUTED_VALUE"""),"-")</f>
        <v>-</v>
      </c>
      <c r="GO30" t="str">
        <f>IFERROR(__xludf.DUMMYFUNCTION("""COMPUTED_VALUE"""),"-")</f>
        <v>-</v>
      </c>
      <c r="GP30" t="str">
        <f>IFERROR(__xludf.DUMMYFUNCTION("""COMPUTED_VALUE"""),"-")</f>
        <v>-</v>
      </c>
      <c r="GQ30" t="str">
        <f>IFERROR(__xludf.DUMMYFUNCTION("""COMPUTED_VALUE"""),"-")</f>
        <v>-</v>
      </c>
      <c r="GR30" t="str">
        <f>IFERROR(__xludf.DUMMYFUNCTION("""COMPUTED_VALUE"""),"-")</f>
        <v>-</v>
      </c>
      <c r="GS30" t="str">
        <f>IFERROR(__xludf.DUMMYFUNCTION("""COMPUTED_VALUE"""),"-")</f>
        <v>-</v>
      </c>
      <c r="GT30" t="str">
        <f>IFERROR(__xludf.DUMMYFUNCTION("""COMPUTED_VALUE"""),"-")</f>
        <v>-</v>
      </c>
      <c r="GU30" t="str">
        <f>IFERROR(__xludf.DUMMYFUNCTION("""COMPUTED_VALUE"""),"-")</f>
        <v>-</v>
      </c>
      <c r="GV30" t="str">
        <f>IFERROR(__xludf.DUMMYFUNCTION("""COMPUTED_VALUE"""),"-")</f>
        <v>-</v>
      </c>
      <c r="GW30" t="str">
        <f>IFERROR(__xludf.DUMMYFUNCTION("""COMPUTED_VALUE"""),"-")</f>
        <v>-</v>
      </c>
      <c r="GX30" t="str">
        <f>IFERROR(__xludf.DUMMYFUNCTION("""COMPUTED_VALUE"""),"-")</f>
        <v>-</v>
      </c>
      <c r="GY30" t="str">
        <f>IFERROR(__xludf.DUMMYFUNCTION("""COMPUTED_VALUE"""),"-")</f>
        <v>-</v>
      </c>
      <c r="GZ30" t="str">
        <f>IFERROR(__xludf.DUMMYFUNCTION("""COMPUTED_VALUE"""),"-")</f>
        <v>-</v>
      </c>
      <c r="HA30" t="str">
        <f>IFERROR(__xludf.DUMMYFUNCTION("""COMPUTED_VALUE"""),"-")</f>
        <v>-</v>
      </c>
      <c r="HB30" t="str">
        <f>IFERROR(__xludf.DUMMYFUNCTION("""COMPUTED_VALUE"""),"-")</f>
        <v>-</v>
      </c>
      <c r="HC30" t="str">
        <f>IFERROR(__xludf.DUMMYFUNCTION("""COMPUTED_VALUE"""),"-")</f>
        <v>-</v>
      </c>
      <c r="HD30" t="str">
        <f>IFERROR(__xludf.DUMMYFUNCTION("""COMPUTED_VALUE"""),"-")</f>
        <v>-</v>
      </c>
      <c r="HE30" t="str">
        <f>IFERROR(__xludf.DUMMYFUNCTION("""COMPUTED_VALUE"""),"-")</f>
        <v>-</v>
      </c>
      <c r="HF30" t="str">
        <f>IFERROR(__xludf.DUMMYFUNCTION("""COMPUTED_VALUE"""),"-")</f>
        <v>-</v>
      </c>
      <c r="HG30" t="str">
        <f>IFERROR(__xludf.DUMMYFUNCTION("""COMPUTED_VALUE"""),"-")</f>
        <v>-</v>
      </c>
      <c r="HH30" t="str">
        <f>IFERROR(__xludf.DUMMYFUNCTION("""COMPUTED_VALUE"""),"-")</f>
        <v>-</v>
      </c>
      <c r="HI30" t="str">
        <f>IFERROR(__xludf.DUMMYFUNCTION("""COMPUTED_VALUE"""),"-")</f>
        <v>-</v>
      </c>
      <c r="HJ30" t="str">
        <f>IFERROR(__xludf.DUMMYFUNCTION("""COMPUTED_VALUE"""),"-")</f>
        <v>-</v>
      </c>
      <c r="HK30" t="str">
        <f>IFERROR(__xludf.DUMMYFUNCTION("""COMPUTED_VALUE"""),"-")</f>
        <v>-</v>
      </c>
      <c r="HL30" t="str">
        <f>IFERROR(__xludf.DUMMYFUNCTION("""COMPUTED_VALUE"""),"-")</f>
        <v>-</v>
      </c>
      <c r="HM30" t="str">
        <f>IFERROR(__xludf.DUMMYFUNCTION("""COMPUTED_VALUE"""),"-")</f>
        <v>-</v>
      </c>
      <c r="HN30" t="str">
        <f>IFERROR(__xludf.DUMMYFUNCTION("""COMPUTED_VALUE"""),"-")</f>
        <v>-</v>
      </c>
      <c r="HO30" t="str">
        <f>IFERROR(__xludf.DUMMYFUNCTION("""COMPUTED_VALUE"""),"-")</f>
        <v>-</v>
      </c>
      <c r="HP30" t="str">
        <f>IFERROR(__xludf.DUMMYFUNCTION("""COMPUTED_VALUE"""),"-")</f>
        <v>-</v>
      </c>
      <c r="HQ30" t="str">
        <f>IFERROR(__xludf.DUMMYFUNCTION("""COMPUTED_VALUE"""),"-")</f>
        <v>-</v>
      </c>
      <c r="HR30" t="str">
        <f>IFERROR(__xludf.DUMMYFUNCTION("""COMPUTED_VALUE"""),"x")</f>
        <v>x</v>
      </c>
      <c r="HS30" t="str">
        <f>IFERROR(__xludf.DUMMYFUNCTION("""COMPUTED_VALUE"""),"-")</f>
        <v>-</v>
      </c>
      <c r="HT30" t="str">
        <f>IFERROR(__xludf.DUMMYFUNCTION("""COMPUTED_VALUE"""),"-")</f>
        <v>-</v>
      </c>
      <c r="HU30" t="str">
        <f>IFERROR(__xludf.DUMMYFUNCTION("""COMPUTED_VALUE"""),"-")</f>
        <v>-</v>
      </c>
      <c r="HV30" t="str">
        <f>IFERROR(__xludf.DUMMYFUNCTION("""COMPUTED_VALUE"""),"-")</f>
        <v>-</v>
      </c>
      <c r="HW30" t="str">
        <f>IFERROR(__xludf.DUMMYFUNCTION("""COMPUTED_VALUE"""),"-")</f>
        <v>-</v>
      </c>
      <c r="HX30" t="str">
        <f>IFERROR(__xludf.DUMMYFUNCTION("""COMPUTED_VALUE"""),"-")</f>
        <v>-</v>
      </c>
      <c r="HY30" t="str">
        <f>IFERROR(__xludf.DUMMYFUNCTION("""COMPUTED_VALUE"""),"-")</f>
        <v>-</v>
      </c>
      <c r="HZ30" t="str">
        <f>IFERROR(__xludf.DUMMYFUNCTION("""COMPUTED_VALUE"""),"-")</f>
        <v>-</v>
      </c>
      <c r="IA30" t="str">
        <f>IFERROR(__xludf.DUMMYFUNCTION("""COMPUTED_VALUE"""),"-")</f>
        <v>-</v>
      </c>
      <c r="IB30" t="str">
        <f>IFERROR(__xludf.DUMMYFUNCTION("""COMPUTED_VALUE"""),"-")</f>
        <v>-</v>
      </c>
      <c r="IC30" t="str">
        <f>IFERROR(__xludf.DUMMYFUNCTION("""COMPUTED_VALUE"""),"-")</f>
        <v>-</v>
      </c>
      <c r="ID30" t="str">
        <f>IFERROR(__xludf.DUMMYFUNCTION("""COMPUTED_VALUE"""),"-")</f>
        <v>-</v>
      </c>
      <c r="IE30" t="str">
        <f>IFERROR(__xludf.DUMMYFUNCTION("""COMPUTED_VALUE"""),"-")</f>
        <v>-</v>
      </c>
      <c r="IF30" t="str">
        <f>IFERROR(__xludf.DUMMYFUNCTION("""COMPUTED_VALUE"""),"-")</f>
        <v>-</v>
      </c>
      <c r="IG30" t="str">
        <f>IFERROR(__xludf.DUMMYFUNCTION("""COMPUTED_VALUE"""),"-")</f>
        <v>-</v>
      </c>
      <c r="IH30" t="str">
        <f>IFERROR(__xludf.DUMMYFUNCTION("""COMPUTED_VALUE"""),"-")</f>
        <v>-</v>
      </c>
      <c r="II30" t="str">
        <f>IFERROR(__xludf.DUMMYFUNCTION("""COMPUTED_VALUE"""),"-")</f>
        <v>-</v>
      </c>
      <c r="IJ30" t="str">
        <f>IFERROR(__xludf.DUMMYFUNCTION("""COMPUTED_VALUE"""),"-")</f>
        <v>-</v>
      </c>
      <c r="IK30" t="str">
        <f>IFERROR(__xludf.DUMMYFUNCTION("""COMPUTED_VALUE"""),"-")</f>
        <v>-</v>
      </c>
      <c r="IL30" t="str">
        <f>IFERROR(__xludf.DUMMYFUNCTION("""COMPUTED_VALUE"""),"-")</f>
        <v>-</v>
      </c>
      <c r="IM30" t="str">
        <f>IFERROR(__xludf.DUMMYFUNCTION("""COMPUTED_VALUE"""),"-")</f>
        <v>-</v>
      </c>
      <c r="IN30" t="str">
        <f>IFERROR(__xludf.DUMMYFUNCTION("""COMPUTED_VALUE"""),"-")</f>
        <v>-</v>
      </c>
      <c r="IO30" t="str">
        <f>IFERROR(__xludf.DUMMYFUNCTION("""COMPUTED_VALUE"""),"-")</f>
        <v>-</v>
      </c>
      <c r="IP30" t="str">
        <f>IFERROR(__xludf.DUMMYFUNCTION("""COMPUTED_VALUE"""),"-")</f>
        <v>-</v>
      </c>
      <c r="IQ30" t="str">
        <f>IFERROR(__xludf.DUMMYFUNCTION("""COMPUTED_VALUE"""),"-")</f>
        <v>-</v>
      </c>
      <c r="IR30" t="str">
        <f>IFERROR(__xludf.DUMMYFUNCTION("""COMPUTED_VALUE"""),"-")</f>
        <v>-</v>
      </c>
      <c r="IS30" t="str">
        <f>IFERROR(__xludf.DUMMYFUNCTION("""COMPUTED_VALUE"""),"-")</f>
        <v>-</v>
      </c>
      <c r="IT30" t="str">
        <f>IFERROR(__xludf.DUMMYFUNCTION("""COMPUTED_VALUE"""),"-")</f>
        <v>-</v>
      </c>
      <c r="IU30" t="str">
        <f>IFERROR(__xludf.DUMMYFUNCTION("""COMPUTED_VALUE"""),"-")</f>
        <v>-</v>
      </c>
      <c r="IV30" t="str">
        <f>IFERROR(__xludf.DUMMYFUNCTION("""COMPUTED_VALUE"""),"-")</f>
        <v>-</v>
      </c>
      <c r="IW30" t="str">
        <f>IFERROR(__xludf.DUMMYFUNCTION("""COMPUTED_VALUE"""),"-")</f>
        <v>-</v>
      </c>
      <c r="IX30" t="str">
        <f>IFERROR(__xludf.DUMMYFUNCTION("""COMPUTED_VALUE"""),"-")</f>
        <v>-</v>
      </c>
      <c r="IY30" t="str">
        <f>IFERROR(__xludf.DUMMYFUNCTION("""COMPUTED_VALUE"""),"-")</f>
        <v>-</v>
      </c>
      <c r="IZ30" t="str">
        <f>IFERROR(__xludf.DUMMYFUNCTION("""COMPUTED_VALUE"""),"-")</f>
        <v>-</v>
      </c>
      <c r="JA30" t="str">
        <f>IFERROR(__xludf.DUMMYFUNCTION("""COMPUTED_VALUE"""),"-")</f>
        <v>-</v>
      </c>
      <c r="JB30" t="str">
        <f>IFERROR(__xludf.DUMMYFUNCTION("""COMPUTED_VALUE"""),"-")</f>
        <v>-</v>
      </c>
      <c r="JC30" t="str">
        <f>IFERROR(__xludf.DUMMYFUNCTION("""COMPUTED_VALUE"""),"-")</f>
        <v>-</v>
      </c>
      <c r="JD30" t="str">
        <f>IFERROR(__xludf.DUMMYFUNCTION("""COMPUTED_VALUE"""),"-")</f>
        <v>-</v>
      </c>
      <c r="JE30" t="str">
        <f>IFERROR(__xludf.DUMMYFUNCTION("""COMPUTED_VALUE"""),"-")</f>
        <v>-</v>
      </c>
      <c r="JF30" t="str">
        <f>IFERROR(__xludf.DUMMYFUNCTION("""COMPUTED_VALUE"""),"-")</f>
        <v>-</v>
      </c>
      <c r="JG30" t="str">
        <f>IFERROR(__xludf.DUMMYFUNCTION("""COMPUTED_VALUE"""),"-")</f>
        <v>-</v>
      </c>
      <c r="JH30" t="str">
        <f>IFERROR(__xludf.DUMMYFUNCTION("""COMPUTED_VALUE"""),"-")</f>
        <v>-</v>
      </c>
      <c r="JI30" t="str">
        <f>IFERROR(__xludf.DUMMYFUNCTION("""COMPUTED_VALUE"""),"-")</f>
        <v>-</v>
      </c>
      <c r="JJ30" t="str">
        <f>IFERROR(__xludf.DUMMYFUNCTION("""COMPUTED_VALUE"""),"-")</f>
        <v>-</v>
      </c>
      <c r="JK30" t="str">
        <f>IFERROR(__xludf.DUMMYFUNCTION("""COMPUTED_VALUE"""),"-")</f>
        <v>-</v>
      </c>
      <c r="JL30" t="str">
        <f>IFERROR(__xludf.DUMMYFUNCTION("""COMPUTED_VALUE"""),"x")</f>
        <v>x</v>
      </c>
      <c r="JM30" t="str">
        <f>IFERROR(__xludf.DUMMYFUNCTION("""COMPUTED_VALUE"""),"x")</f>
        <v>x</v>
      </c>
      <c r="JN30">
        <f>IFERROR(__xludf.DUMMYFUNCTION("""COMPUTED_VALUE"""),0.0)</f>
        <v>0</v>
      </c>
      <c r="JO30">
        <f>IFERROR(__xludf.DUMMYFUNCTION("""COMPUTED_VALUE"""),0.0)</f>
        <v>0</v>
      </c>
      <c r="JP30">
        <f>IFERROR(__xludf.DUMMYFUNCTION("""COMPUTED_VALUE"""),0.0)</f>
        <v>0</v>
      </c>
      <c r="JQ30">
        <f>IFERROR(__xludf.DUMMYFUNCTION("""COMPUTED_VALUE"""),0.0)</f>
        <v>0</v>
      </c>
      <c r="JR30">
        <f>IFERROR(__xludf.DUMMYFUNCTION("""COMPUTED_VALUE"""),0.0)</f>
        <v>0</v>
      </c>
      <c r="JS30">
        <f>IFERROR(__xludf.DUMMYFUNCTION("""COMPUTED_VALUE"""),0.0)</f>
        <v>0</v>
      </c>
      <c r="JT30">
        <f>IFERROR(__xludf.DUMMYFUNCTION("""COMPUTED_VALUE"""),0.0)</f>
        <v>0</v>
      </c>
      <c r="JU30">
        <f>IFERROR(__xludf.DUMMYFUNCTION("""COMPUTED_VALUE"""),0.0)</f>
        <v>0</v>
      </c>
      <c r="JV30">
        <f>IFERROR(__xludf.DUMMYFUNCTION("""COMPUTED_VALUE"""),0.0)</f>
        <v>0</v>
      </c>
      <c r="JW30">
        <f>IFERROR(__xludf.DUMMYFUNCTION("""COMPUTED_VALUE"""),0.0)</f>
        <v>0</v>
      </c>
      <c r="JX30">
        <f>IFERROR(__xludf.DUMMYFUNCTION("""COMPUTED_VALUE"""),0.0)</f>
        <v>0</v>
      </c>
      <c r="JY30">
        <f>IFERROR(__xludf.DUMMYFUNCTION("""COMPUTED_VALUE"""),0.0)</f>
        <v>0</v>
      </c>
      <c r="JZ30">
        <f>IFERROR(__xludf.DUMMYFUNCTION("""COMPUTED_VALUE"""),0.0)</f>
        <v>0</v>
      </c>
      <c r="KA30">
        <f>IFERROR(__xludf.DUMMYFUNCTION("""COMPUTED_VALUE"""),0.0)</f>
        <v>0</v>
      </c>
      <c r="KB30">
        <f>IFERROR(__xludf.DUMMYFUNCTION("""COMPUTED_VALUE"""),0.0)</f>
        <v>0</v>
      </c>
      <c r="KC30">
        <f>IFERROR(__xludf.DUMMYFUNCTION("""COMPUTED_VALUE"""),0.0)</f>
        <v>0</v>
      </c>
      <c r="KD30">
        <f>IFERROR(__xludf.DUMMYFUNCTION("""COMPUTED_VALUE"""),0.0)</f>
        <v>0</v>
      </c>
      <c r="KE30">
        <f>IFERROR(__xludf.DUMMYFUNCTION("""COMPUTED_VALUE"""),0.0)</f>
        <v>0</v>
      </c>
      <c r="KF30">
        <f>IFERROR(__xludf.DUMMYFUNCTION("""COMPUTED_VALUE"""),0.0)</f>
        <v>0</v>
      </c>
      <c r="KG30">
        <f>IFERROR(__xludf.DUMMYFUNCTION("""COMPUTED_VALUE"""),0.0)</f>
        <v>0</v>
      </c>
      <c r="KH30" t="str">
        <f>IFERROR(__xludf.DUMMYFUNCTION("""COMPUTED_VALUE"""),"x")</f>
        <v>x</v>
      </c>
      <c r="KI30">
        <f>IFERROR(__xludf.DUMMYFUNCTION("""COMPUTED_VALUE"""),1.0)</f>
        <v>1</v>
      </c>
      <c r="KJ30">
        <f>IFERROR(__xludf.DUMMYFUNCTION("""COMPUTED_VALUE"""),1.0)</f>
        <v>1</v>
      </c>
      <c r="KK30">
        <f>IFERROR(__xludf.DUMMYFUNCTION("""COMPUTED_VALUE"""),1.0)</f>
        <v>1</v>
      </c>
      <c r="KL30">
        <f>IFERROR(__xludf.DUMMYFUNCTION("""COMPUTED_VALUE"""),1.0)</f>
        <v>1</v>
      </c>
      <c r="KM30">
        <f>IFERROR(__xludf.DUMMYFUNCTION("""COMPUTED_VALUE"""),1.0)</f>
        <v>1</v>
      </c>
      <c r="KN30">
        <f>IFERROR(__xludf.DUMMYFUNCTION("""COMPUTED_VALUE"""),1.0)</f>
        <v>1</v>
      </c>
      <c r="KO30">
        <f>IFERROR(__xludf.DUMMYFUNCTION("""COMPUTED_VALUE"""),1.0)</f>
        <v>1</v>
      </c>
      <c r="KP30">
        <f>IFERROR(__xludf.DUMMYFUNCTION("""COMPUTED_VALUE"""),1.0)</f>
        <v>1</v>
      </c>
      <c r="KQ30">
        <f>IFERROR(__xludf.DUMMYFUNCTION("""COMPUTED_VALUE"""),0.0)</f>
        <v>0</v>
      </c>
      <c r="KR30">
        <f>IFERROR(__xludf.DUMMYFUNCTION("""COMPUTED_VALUE"""),0.0)</f>
        <v>0</v>
      </c>
      <c r="KS30">
        <f>IFERROR(__xludf.DUMMYFUNCTION("""COMPUTED_VALUE"""),0.0)</f>
        <v>0</v>
      </c>
      <c r="KT30">
        <f>IFERROR(__xludf.DUMMYFUNCTION("""COMPUTED_VALUE"""),0.0)</f>
        <v>0</v>
      </c>
      <c r="KU30">
        <f>IFERROR(__xludf.DUMMYFUNCTION("""COMPUTED_VALUE"""),0.0)</f>
        <v>0</v>
      </c>
      <c r="KV30">
        <f>IFERROR(__xludf.DUMMYFUNCTION("""COMPUTED_VALUE"""),0.0)</f>
        <v>0</v>
      </c>
      <c r="KW30">
        <f>IFERROR(__xludf.DUMMYFUNCTION("""COMPUTED_VALUE"""),0.0)</f>
        <v>0</v>
      </c>
      <c r="KX30">
        <f>IFERROR(__xludf.DUMMYFUNCTION("""COMPUTED_VALUE"""),0.0)</f>
        <v>0</v>
      </c>
      <c r="KY30">
        <f>IFERROR(__xludf.DUMMYFUNCTION("""COMPUTED_VALUE"""),0.0)</f>
        <v>0</v>
      </c>
      <c r="KZ30">
        <f>IFERROR(__xludf.DUMMYFUNCTION("""COMPUTED_VALUE"""),0.0)</f>
        <v>0</v>
      </c>
      <c r="LA30">
        <f>IFERROR(__xludf.DUMMYFUNCTION("""COMPUTED_VALUE"""),0.0)</f>
        <v>0</v>
      </c>
      <c r="LB30">
        <f>IFERROR(__xludf.DUMMYFUNCTION("""COMPUTED_VALUE"""),0.0)</f>
        <v>0</v>
      </c>
      <c r="LC30">
        <f>IFERROR(__xludf.DUMMYFUNCTION("""COMPUTED_VALUE"""),0.0)</f>
        <v>0</v>
      </c>
      <c r="LD30">
        <f>IFERROR(__xludf.DUMMYFUNCTION("""COMPUTED_VALUE"""),0.0)</f>
        <v>0</v>
      </c>
      <c r="LE30">
        <f>IFERROR(__xludf.DUMMYFUNCTION("""COMPUTED_VALUE"""),0.0)</f>
        <v>0</v>
      </c>
      <c r="LF30">
        <f>IFERROR(__xludf.DUMMYFUNCTION("""COMPUTED_VALUE"""),0.0)</f>
        <v>0</v>
      </c>
      <c r="LG30">
        <f>IFERROR(__xludf.DUMMYFUNCTION("""COMPUTED_VALUE"""),0.0)</f>
        <v>0</v>
      </c>
      <c r="LH30">
        <f>IFERROR(__xludf.DUMMYFUNCTION("""COMPUTED_VALUE"""),0.0)</f>
        <v>0</v>
      </c>
      <c r="LI30">
        <f>IFERROR(__xludf.DUMMYFUNCTION("""COMPUTED_VALUE"""),0.0)</f>
        <v>0</v>
      </c>
      <c r="LJ30">
        <f>IFERROR(__xludf.DUMMYFUNCTION("""COMPUTED_VALUE"""),0.0)</f>
        <v>0</v>
      </c>
      <c r="LK30">
        <f>IFERROR(__xludf.DUMMYFUNCTION("""COMPUTED_VALUE"""),0.0)</f>
        <v>0</v>
      </c>
      <c r="LL30">
        <f>IFERROR(__xludf.DUMMYFUNCTION("""COMPUTED_VALUE"""),0.0)</f>
        <v>0</v>
      </c>
      <c r="LM30">
        <f>IFERROR(__xludf.DUMMYFUNCTION("""COMPUTED_VALUE"""),0.0)</f>
        <v>0</v>
      </c>
      <c r="LN30">
        <f>IFERROR(__xludf.DUMMYFUNCTION("""COMPUTED_VALUE"""),0.0)</f>
        <v>0</v>
      </c>
      <c r="LO30">
        <f>IFERROR(__xludf.DUMMYFUNCTION("""COMPUTED_VALUE"""),0.0)</f>
        <v>0</v>
      </c>
      <c r="LP30">
        <f>IFERROR(__xludf.DUMMYFUNCTION("""COMPUTED_VALUE"""),0.0)</f>
        <v>0</v>
      </c>
      <c r="LQ30">
        <f>IFERROR(__xludf.DUMMYFUNCTION("""COMPUTED_VALUE"""),0.0)</f>
        <v>0</v>
      </c>
      <c r="LR30">
        <f>IFERROR(__xludf.DUMMYFUNCTION("""COMPUTED_VALUE"""),0.0)</f>
        <v>0</v>
      </c>
      <c r="LS30">
        <f>IFERROR(__xludf.DUMMYFUNCTION("""COMPUTED_VALUE"""),0.0)</f>
        <v>0</v>
      </c>
      <c r="LT30">
        <f>IFERROR(__xludf.DUMMYFUNCTION("""COMPUTED_VALUE"""),0.0)</f>
        <v>0</v>
      </c>
      <c r="LU30">
        <f>IFERROR(__xludf.DUMMYFUNCTION("""COMPUTED_VALUE"""),0.0)</f>
        <v>0</v>
      </c>
      <c r="LV30">
        <f>IFERROR(__xludf.DUMMYFUNCTION("""COMPUTED_VALUE"""),0.0)</f>
        <v>0</v>
      </c>
      <c r="LW30">
        <f>IFERROR(__xludf.DUMMYFUNCTION("""COMPUTED_VALUE"""),0.0)</f>
        <v>0</v>
      </c>
      <c r="LX30">
        <f>IFERROR(__xludf.DUMMYFUNCTION("""COMPUTED_VALUE"""),0.0)</f>
        <v>0</v>
      </c>
      <c r="LY30">
        <f>IFERROR(__xludf.DUMMYFUNCTION("""COMPUTED_VALUE"""),0.0)</f>
        <v>0</v>
      </c>
      <c r="LZ30">
        <f>IFERROR(__xludf.DUMMYFUNCTION("""COMPUTED_VALUE"""),0.0)</f>
        <v>0</v>
      </c>
      <c r="MA30">
        <f>IFERROR(__xludf.DUMMYFUNCTION("""COMPUTED_VALUE"""),0.0)</f>
        <v>0</v>
      </c>
      <c r="MB30">
        <f>IFERROR(__xludf.DUMMYFUNCTION("""COMPUTED_VALUE"""),0.0)</f>
        <v>0</v>
      </c>
      <c r="MC30">
        <f>IFERROR(__xludf.DUMMYFUNCTION("""COMPUTED_VALUE"""),0.0)</f>
        <v>0</v>
      </c>
      <c r="MD30">
        <f>IFERROR(__xludf.DUMMYFUNCTION("""COMPUTED_VALUE"""),0.0)</f>
        <v>0</v>
      </c>
      <c r="ME30">
        <f>IFERROR(__xludf.DUMMYFUNCTION("""COMPUTED_VALUE"""),0.0)</f>
        <v>0</v>
      </c>
      <c r="MF30">
        <f>IFERROR(__xludf.DUMMYFUNCTION("""COMPUTED_VALUE"""),0.0)</f>
        <v>0</v>
      </c>
      <c r="MG30">
        <f>IFERROR(__xludf.DUMMYFUNCTION("""COMPUTED_VALUE"""),0.0)</f>
        <v>0</v>
      </c>
      <c r="MH30">
        <f>IFERROR(__xludf.DUMMYFUNCTION("""COMPUTED_VALUE"""),0.0)</f>
        <v>0</v>
      </c>
      <c r="MI30">
        <f>IFERROR(__xludf.DUMMYFUNCTION("""COMPUTED_VALUE"""),0.0)</f>
        <v>0</v>
      </c>
      <c r="MJ30">
        <f>IFERROR(__xludf.DUMMYFUNCTION("""COMPUTED_VALUE"""),0.0)</f>
        <v>0</v>
      </c>
      <c r="MK30">
        <f>IFERROR(__xludf.DUMMYFUNCTION("""COMPUTED_VALUE"""),0.0)</f>
        <v>0</v>
      </c>
      <c r="ML30">
        <f>IFERROR(__xludf.DUMMYFUNCTION("""COMPUTED_VALUE"""),0.0)</f>
        <v>0</v>
      </c>
      <c r="MM30">
        <f>IFERROR(__xludf.DUMMYFUNCTION("""COMPUTED_VALUE"""),0.0)</f>
        <v>0</v>
      </c>
      <c r="MN30">
        <f>IFERROR(__xludf.DUMMYFUNCTION("""COMPUTED_VALUE"""),0.0)</f>
        <v>0</v>
      </c>
      <c r="MO30">
        <f>IFERROR(__xludf.DUMMYFUNCTION("""COMPUTED_VALUE"""),0.0)</f>
        <v>0</v>
      </c>
      <c r="MP30">
        <f>IFERROR(__xludf.DUMMYFUNCTION("""COMPUTED_VALUE"""),0.0)</f>
        <v>0</v>
      </c>
      <c r="MQ30">
        <f>IFERROR(__xludf.DUMMYFUNCTION("""COMPUTED_VALUE"""),0.0)</f>
        <v>0</v>
      </c>
      <c r="MR30" t="str">
        <f>IFERROR(__xludf.DUMMYFUNCTION("""COMPUTED_VALUE"""),"x")</f>
        <v>x</v>
      </c>
      <c r="MS30">
        <f>IFERROR(__xludf.DUMMYFUNCTION("""COMPUTED_VALUE"""),0.0)</f>
        <v>0</v>
      </c>
      <c r="MT30">
        <f>IFERROR(__xludf.DUMMYFUNCTION("""COMPUTED_VALUE"""),1.0)</f>
        <v>1</v>
      </c>
      <c r="MU30">
        <f>IFERROR(__xludf.DUMMYFUNCTION("""COMPUTED_VALUE"""),1.0)</f>
        <v>1</v>
      </c>
      <c r="MV30">
        <f>IFERROR(__xludf.DUMMYFUNCTION("""COMPUTED_VALUE"""),1.0)</f>
        <v>1</v>
      </c>
      <c r="MW30">
        <f>IFERROR(__xludf.DUMMYFUNCTION("""COMPUTED_VALUE"""),1.0)</f>
        <v>1</v>
      </c>
      <c r="MX30">
        <f>IFERROR(__xludf.DUMMYFUNCTION("""COMPUTED_VALUE"""),1.0)</f>
        <v>1</v>
      </c>
      <c r="MY30">
        <f>IFERROR(__xludf.DUMMYFUNCTION("""COMPUTED_VALUE"""),1.0)</f>
        <v>1</v>
      </c>
      <c r="MZ30">
        <f>IFERROR(__xludf.DUMMYFUNCTION("""COMPUTED_VALUE"""),1.0)</f>
        <v>1</v>
      </c>
      <c r="NA30">
        <f>IFERROR(__xludf.DUMMYFUNCTION("""COMPUTED_VALUE"""),1.0)</f>
        <v>1</v>
      </c>
      <c r="NB30">
        <f>IFERROR(__xludf.DUMMYFUNCTION("""COMPUTED_VALUE"""),1.0)</f>
        <v>1</v>
      </c>
      <c r="NC30">
        <f>IFERROR(__xludf.DUMMYFUNCTION("""COMPUTED_VALUE"""),1.0)</f>
        <v>1</v>
      </c>
      <c r="ND30">
        <f>IFERROR(__xludf.DUMMYFUNCTION("""COMPUTED_VALUE"""),1.0)</f>
        <v>1</v>
      </c>
      <c r="NE30">
        <f>IFERROR(__xludf.DUMMYFUNCTION("""COMPUTED_VALUE"""),1.0)</f>
        <v>1</v>
      </c>
      <c r="NF30">
        <f>IFERROR(__xludf.DUMMYFUNCTION("""COMPUTED_VALUE"""),1.0)</f>
        <v>1</v>
      </c>
      <c r="NG30">
        <f>IFERROR(__xludf.DUMMYFUNCTION("""COMPUTED_VALUE"""),1.0)</f>
        <v>1</v>
      </c>
      <c r="NH30">
        <f>IFERROR(__xludf.DUMMYFUNCTION("""COMPUTED_VALUE"""),1.0)</f>
        <v>1</v>
      </c>
      <c r="NI30">
        <f>IFERROR(__xludf.DUMMYFUNCTION("""COMPUTED_VALUE"""),1.0)</f>
        <v>1</v>
      </c>
      <c r="NJ30">
        <f>IFERROR(__xludf.DUMMYFUNCTION("""COMPUTED_VALUE"""),1.0)</f>
        <v>1</v>
      </c>
      <c r="NK30">
        <f>IFERROR(__xludf.DUMMYFUNCTION("""COMPUTED_VALUE"""),1.0)</f>
        <v>1</v>
      </c>
      <c r="NL30">
        <f>IFERROR(__xludf.DUMMYFUNCTION("""COMPUTED_VALUE"""),1.0)</f>
        <v>1</v>
      </c>
      <c r="NM30">
        <f>IFERROR(__xludf.DUMMYFUNCTION("""COMPUTED_VALUE"""),1.0)</f>
        <v>1</v>
      </c>
      <c r="NN30">
        <f>IFERROR(__xludf.DUMMYFUNCTION("""COMPUTED_VALUE"""),1.0)</f>
        <v>1</v>
      </c>
      <c r="NO30">
        <f>IFERROR(__xludf.DUMMYFUNCTION("""COMPUTED_VALUE"""),1.0)</f>
        <v>1</v>
      </c>
      <c r="NP30">
        <f>IFERROR(__xludf.DUMMYFUNCTION("""COMPUTED_VALUE"""),1.0)</f>
        <v>1</v>
      </c>
      <c r="NQ30">
        <f>IFERROR(__xludf.DUMMYFUNCTION("""COMPUTED_VALUE"""),0.0)</f>
        <v>0</v>
      </c>
      <c r="NR30">
        <f>IFERROR(__xludf.DUMMYFUNCTION("""COMPUTED_VALUE"""),0.0)</f>
        <v>0</v>
      </c>
      <c r="NS30">
        <f>IFERROR(__xludf.DUMMYFUNCTION("""COMPUTED_VALUE"""),0.0)</f>
        <v>0</v>
      </c>
      <c r="NT30">
        <f>IFERROR(__xludf.DUMMYFUNCTION("""COMPUTED_VALUE"""),0.0)</f>
        <v>0</v>
      </c>
      <c r="NU30">
        <f>IFERROR(__xludf.DUMMYFUNCTION("""COMPUTED_VALUE"""),0.0)</f>
        <v>0</v>
      </c>
      <c r="NV30">
        <f>IFERROR(__xludf.DUMMYFUNCTION("""COMPUTED_VALUE"""),0.0)</f>
        <v>0</v>
      </c>
      <c r="NW30">
        <f>IFERROR(__xludf.DUMMYFUNCTION("""COMPUTED_VALUE"""),0.0)</f>
        <v>0</v>
      </c>
      <c r="NX30">
        <f>IFERROR(__xludf.DUMMYFUNCTION("""COMPUTED_VALUE"""),0.0)</f>
        <v>0</v>
      </c>
      <c r="NY30">
        <f>IFERROR(__xludf.DUMMYFUNCTION("""COMPUTED_VALUE"""),0.0)</f>
        <v>0</v>
      </c>
      <c r="NZ30">
        <f>IFERROR(__xludf.DUMMYFUNCTION("""COMPUTED_VALUE"""),1.0)</f>
        <v>1</v>
      </c>
      <c r="OA30">
        <f>IFERROR(__xludf.DUMMYFUNCTION("""COMPUTED_VALUE"""),0.0)</f>
        <v>0</v>
      </c>
      <c r="OB30">
        <f>IFERROR(__xludf.DUMMYFUNCTION("""COMPUTED_VALUE"""),0.0)</f>
        <v>0</v>
      </c>
      <c r="OC30">
        <f>IFERROR(__xludf.DUMMYFUNCTION("""COMPUTED_VALUE"""),1.0)</f>
        <v>1</v>
      </c>
      <c r="OD30">
        <f>IFERROR(__xludf.DUMMYFUNCTION("""COMPUTED_VALUE"""),0.0)</f>
        <v>0</v>
      </c>
      <c r="OE30">
        <f>IFERROR(__xludf.DUMMYFUNCTION("""COMPUTED_VALUE"""),0.0)</f>
        <v>0</v>
      </c>
      <c r="OF30">
        <f>IFERROR(__xludf.DUMMYFUNCTION("""COMPUTED_VALUE"""),0.0)</f>
        <v>0</v>
      </c>
      <c r="OG30">
        <f>IFERROR(__xludf.DUMMYFUNCTION("""COMPUTED_VALUE"""),0.0)</f>
        <v>0</v>
      </c>
      <c r="OH30">
        <f>IFERROR(__xludf.DUMMYFUNCTION("""COMPUTED_VALUE"""),0.0)</f>
        <v>0</v>
      </c>
      <c r="OI30">
        <f>IFERROR(__xludf.DUMMYFUNCTION("""COMPUTED_VALUE"""),0.0)</f>
        <v>0</v>
      </c>
      <c r="OJ30">
        <f>IFERROR(__xludf.DUMMYFUNCTION("""COMPUTED_VALUE"""),0.0)</f>
        <v>0</v>
      </c>
      <c r="OK30">
        <f>IFERROR(__xludf.DUMMYFUNCTION("""COMPUTED_VALUE"""),0.0)</f>
        <v>0</v>
      </c>
      <c r="OL30">
        <f>IFERROR(__xludf.DUMMYFUNCTION("""COMPUTED_VALUE"""),0.0)</f>
        <v>0</v>
      </c>
      <c r="OM30">
        <f>IFERROR(__xludf.DUMMYFUNCTION("""COMPUTED_VALUE"""),0.0)</f>
        <v>0</v>
      </c>
      <c r="ON30">
        <f>IFERROR(__xludf.DUMMYFUNCTION("""COMPUTED_VALUE"""),0.0)</f>
        <v>0</v>
      </c>
      <c r="OO30">
        <f>IFERROR(__xludf.DUMMYFUNCTION("""COMPUTED_VALUE"""),0.0)</f>
        <v>0</v>
      </c>
      <c r="OP30">
        <f>IFERROR(__xludf.DUMMYFUNCTION("""COMPUTED_VALUE"""),0.0)</f>
        <v>0</v>
      </c>
      <c r="OQ30">
        <f>IFERROR(__xludf.DUMMYFUNCTION("""COMPUTED_VALUE"""),0.0)</f>
        <v>0</v>
      </c>
      <c r="OR30">
        <f>IFERROR(__xludf.DUMMYFUNCTION("""COMPUTED_VALUE"""),0.0)</f>
        <v>0</v>
      </c>
      <c r="OS30">
        <f>IFERROR(__xludf.DUMMYFUNCTION("""COMPUTED_VALUE"""),0.0)</f>
        <v>0</v>
      </c>
      <c r="OT30">
        <f>IFERROR(__xludf.DUMMYFUNCTION("""COMPUTED_VALUE"""),0.0)</f>
        <v>0</v>
      </c>
      <c r="OU30">
        <f>IFERROR(__xludf.DUMMYFUNCTION("""COMPUTED_VALUE"""),1.0)</f>
        <v>1</v>
      </c>
      <c r="OV30">
        <f>IFERROR(__xludf.DUMMYFUNCTION("""COMPUTED_VALUE"""),0.0)</f>
        <v>0</v>
      </c>
      <c r="OW30">
        <f>IFERROR(__xludf.DUMMYFUNCTION("""COMPUTED_VALUE"""),0.0)</f>
        <v>0</v>
      </c>
      <c r="OX30">
        <f>IFERROR(__xludf.DUMMYFUNCTION("""COMPUTED_VALUE"""),0.0)</f>
        <v>0</v>
      </c>
      <c r="OY30" t="str">
        <f>IFERROR(__xludf.DUMMYFUNCTION("""COMPUTED_VALUE"""),"x")</f>
        <v>x</v>
      </c>
      <c r="OZ30">
        <f>IFERROR(__xludf.DUMMYFUNCTION("""COMPUTED_VALUE"""),19.0)</f>
        <v>19</v>
      </c>
      <c r="PA30">
        <f>IFERROR(__xludf.DUMMYFUNCTION("""COMPUTED_VALUE"""),0.0)</f>
        <v>0</v>
      </c>
      <c r="PB30">
        <f>IFERROR(__xludf.DUMMYFUNCTION("""COMPUTED_VALUE"""),0.0)</f>
        <v>0</v>
      </c>
      <c r="PC30">
        <f>IFERROR(__xludf.DUMMYFUNCTION("""COMPUTED_VALUE"""),0.0)</f>
        <v>0</v>
      </c>
      <c r="PD30" t="str">
        <f>IFERROR(__xludf.DUMMYFUNCTION("""COMPUTED_VALUE"""),"x")</f>
        <v>x</v>
      </c>
      <c r="PE30">
        <f>IFERROR(__xludf.DUMMYFUNCTION("""COMPUTED_VALUE"""),0.0)</f>
        <v>0</v>
      </c>
      <c r="PF30">
        <f>IFERROR(__xludf.DUMMYFUNCTION("""COMPUTED_VALUE"""),0.0)</f>
        <v>0</v>
      </c>
      <c r="PG30">
        <f>IFERROR(__xludf.DUMMYFUNCTION("""COMPUTED_VALUE"""),0.0)</f>
        <v>0</v>
      </c>
      <c r="PH30">
        <f>IFERROR(__xludf.DUMMYFUNCTION("""COMPUTED_VALUE"""),0.0)</f>
        <v>0</v>
      </c>
      <c r="PI30">
        <f>IFERROR(__xludf.DUMMYFUNCTION("""COMPUTED_VALUE"""),0.0)</f>
        <v>0</v>
      </c>
      <c r="PJ30">
        <f>IFERROR(__xludf.DUMMYFUNCTION("""COMPUTED_VALUE"""),0.0)</f>
        <v>0</v>
      </c>
      <c r="PK30">
        <f>IFERROR(__xludf.DUMMYFUNCTION("""COMPUTED_VALUE"""),0.0)</f>
        <v>0</v>
      </c>
      <c r="PL30">
        <f>IFERROR(__xludf.DUMMYFUNCTION("""COMPUTED_VALUE"""),0.0)</f>
        <v>0</v>
      </c>
      <c r="PM30">
        <f>IFERROR(__xludf.DUMMYFUNCTION("""COMPUTED_VALUE"""),0.0)</f>
        <v>0</v>
      </c>
      <c r="PN30">
        <f>IFERROR(__xludf.DUMMYFUNCTION("""COMPUTED_VALUE"""),0.0)</f>
        <v>0</v>
      </c>
      <c r="PO30">
        <f>IFERROR(__xludf.DUMMYFUNCTION("""COMPUTED_VALUE"""),0.0)</f>
        <v>0</v>
      </c>
      <c r="PP30">
        <f>IFERROR(__xludf.DUMMYFUNCTION("""COMPUTED_VALUE"""),0.0)</f>
        <v>0</v>
      </c>
      <c r="PQ30">
        <f>IFERROR(__xludf.DUMMYFUNCTION("""COMPUTED_VALUE"""),0.0)</f>
        <v>0</v>
      </c>
      <c r="PR30">
        <f>IFERROR(__xludf.DUMMYFUNCTION("""COMPUTED_VALUE"""),0.0)</f>
        <v>0</v>
      </c>
      <c r="PS30">
        <f>IFERROR(__xludf.DUMMYFUNCTION("""COMPUTED_VALUE"""),0.0)</f>
        <v>0</v>
      </c>
      <c r="PT30">
        <f>IFERROR(__xludf.DUMMYFUNCTION("""COMPUTED_VALUE"""),0.0)</f>
        <v>0</v>
      </c>
      <c r="PU30">
        <f>IFERROR(__xludf.DUMMYFUNCTION("""COMPUTED_VALUE"""),0.0)</f>
        <v>0</v>
      </c>
      <c r="PV30">
        <f>IFERROR(__xludf.DUMMYFUNCTION("""COMPUTED_VALUE"""),0.0)</f>
        <v>0</v>
      </c>
      <c r="PW30">
        <f>IFERROR(__xludf.DUMMYFUNCTION("""COMPUTED_VALUE"""),0.0)</f>
        <v>0</v>
      </c>
      <c r="PX30">
        <f>IFERROR(__xludf.DUMMYFUNCTION("""COMPUTED_VALUE"""),0.0)</f>
        <v>0</v>
      </c>
      <c r="PY30">
        <f>IFERROR(__xludf.DUMMYFUNCTION("""COMPUTED_VALUE"""),0.0)</f>
        <v>0</v>
      </c>
      <c r="PZ30">
        <f>IFERROR(__xludf.DUMMYFUNCTION("""COMPUTED_VALUE"""),0.0)</f>
        <v>0</v>
      </c>
      <c r="QA30">
        <f>IFERROR(__xludf.DUMMYFUNCTION("""COMPUTED_VALUE"""),0.0)</f>
        <v>0</v>
      </c>
      <c r="QB30">
        <f>IFERROR(__xludf.DUMMYFUNCTION("""COMPUTED_VALUE"""),0.0)</f>
        <v>0</v>
      </c>
      <c r="QC30">
        <f>IFERROR(__xludf.DUMMYFUNCTION("""COMPUTED_VALUE"""),0.0)</f>
        <v>0</v>
      </c>
      <c r="QD30">
        <f>IFERROR(__xludf.DUMMYFUNCTION("""COMPUTED_VALUE"""),0.0)</f>
        <v>0</v>
      </c>
      <c r="QE30">
        <f>IFERROR(__xludf.DUMMYFUNCTION("""COMPUTED_VALUE"""),0.0)</f>
        <v>0</v>
      </c>
      <c r="QF30">
        <f>IFERROR(__xludf.DUMMYFUNCTION("""COMPUTED_VALUE"""),0.0)</f>
        <v>0</v>
      </c>
      <c r="QG30">
        <f>IFERROR(__xludf.DUMMYFUNCTION("""COMPUTED_VALUE"""),0.0)</f>
        <v>0</v>
      </c>
      <c r="QH30">
        <f>IFERROR(__xludf.DUMMYFUNCTION("""COMPUTED_VALUE"""),0.0)</f>
        <v>0</v>
      </c>
      <c r="QI30">
        <f>IFERROR(__xludf.DUMMYFUNCTION("""COMPUTED_VALUE"""),0.0)</f>
        <v>0</v>
      </c>
      <c r="QJ30">
        <f>IFERROR(__xludf.DUMMYFUNCTION("""COMPUTED_VALUE"""),0.0)</f>
        <v>0</v>
      </c>
      <c r="QK30">
        <f>IFERROR(__xludf.DUMMYFUNCTION("""COMPUTED_VALUE"""),0.0)</f>
        <v>0</v>
      </c>
      <c r="QL30">
        <f>IFERROR(__xludf.DUMMYFUNCTION("""COMPUTED_VALUE"""),0.0)</f>
        <v>0</v>
      </c>
      <c r="QM30">
        <f>IFERROR(__xludf.DUMMYFUNCTION("""COMPUTED_VALUE"""),0.0)</f>
        <v>0</v>
      </c>
      <c r="QN30">
        <f>IFERROR(__xludf.DUMMYFUNCTION("""COMPUTED_VALUE"""),0.0)</f>
        <v>0</v>
      </c>
      <c r="QO30">
        <f>IFERROR(__xludf.DUMMYFUNCTION("""COMPUTED_VALUE"""),0.0)</f>
        <v>0</v>
      </c>
      <c r="QP30">
        <f>IFERROR(__xludf.DUMMYFUNCTION("""COMPUTED_VALUE"""),0.0)</f>
        <v>0</v>
      </c>
      <c r="QQ30">
        <f>IFERROR(__xludf.DUMMYFUNCTION("""COMPUTED_VALUE"""),0.0)</f>
        <v>0</v>
      </c>
      <c r="QR30">
        <f>IFERROR(__xludf.DUMMYFUNCTION("""COMPUTED_VALUE"""),0.0)</f>
        <v>0</v>
      </c>
      <c r="QS30">
        <f>IFERROR(__xludf.DUMMYFUNCTION("""COMPUTED_VALUE"""),0.0)</f>
        <v>0</v>
      </c>
      <c r="QT30">
        <f>IFERROR(__xludf.DUMMYFUNCTION("""COMPUTED_VALUE"""),0.0)</f>
        <v>0</v>
      </c>
      <c r="QU30">
        <f>IFERROR(__xludf.DUMMYFUNCTION("""COMPUTED_VALUE"""),0.0)</f>
        <v>0</v>
      </c>
      <c r="QV30">
        <f>IFERROR(__xludf.DUMMYFUNCTION("""COMPUTED_VALUE"""),0.0)</f>
        <v>0</v>
      </c>
      <c r="QW30">
        <f>IFERROR(__xludf.DUMMYFUNCTION("""COMPUTED_VALUE"""),0.0)</f>
        <v>0</v>
      </c>
      <c r="QX30">
        <f>IFERROR(__xludf.DUMMYFUNCTION("""COMPUTED_VALUE"""),0.0)</f>
        <v>0</v>
      </c>
      <c r="QY30">
        <f>IFERROR(__xludf.DUMMYFUNCTION("""COMPUTED_VALUE"""),0.0)</f>
        <v>0</v>
      </c>
      <c r="QZ30">
        <f>IFERROR(__xludf.DUMMYFUNCTION("""COMPUTED_VALUE"""),0.0)</f>
        <v>0</v>
      </c>
      <c r="RA30">
        <f>IFERROR(__xludf.DUMMYFUNCTION("""COMPUTED_VALUE"""),0.0)</f>
        <v>0</v>
      </c>
      <c r="RB30">
        <f>IFERROR(__xludf.DUMMYFUNCTION("""COMPUTED_VALUE"""),0.0)</f>
        <v>0</v>
      </c>
      <c r="RC30">
        <f>IFERROR(__xludf.DUMMYFUNCTION("""COMPUTED_VALUE"""),0.0)</f>
        <v>0</v>
      </c>
      <c r="RD30">
        <f>IFERROR(__xludf.DUMMYFUNCTION("""COMPUTED_VALUE"""),0.0)</f>
        <v>0</v>
      </c>
      <c r="RE30">
        <f>IFERROR(__xludf.DUMMYFUNCTION("""COMPUTED_VALUE"""),0.0)</f>
        <v>0</v>
      </c>
      <c r="RF30">
        <f>IFERROR(__xludf.DUMMYFUNCTION("""COMPUTED_VALUE"""),0.0)</f>
        <v>0</v>
      </c>
      <c r="RG30">
        <f>IFERROR(__xludf.DUMMYFUNCTION("""COMPUTED_VALUE"""),0.0)</f>
        <v>0</v>
      </c>
      <c r="RH30">
        <f>IFERROR(__xludf.DUMMYFUNCTION("""COMPUTED_VALUE"""),0.0)</f>
        <v>0</v>
      </c>
      <c r="RI30">
        <f>IFERROR(__xludf.DUMMYFUNCTION("""COMPUTED_VALUE"""),0.0)</f>
        <v>0</v>
      </c>
      <c r="RJ30" t="str">
        <f>IFERROR(__xludf.DUMMYFUNCTION("""COMPUTED_VALUE"""),"x")</f>
        <v>x</v>
      </c>
      <c r="RK30">
        <f>IFERROR(__xludf.DUMMYFUNCTION("""COMPUTED_VALUE"""),0.0)</f>
        <v>0</v>
      </c>
      <c r="RL30">
        <f>IFERROR(__xludf.DUMMYFUNCTION("""COMPUTED_VALUE"""),0.0)</f>
        <v>0</v>
      </c>
      <c r="RM30">
        <f>IFERROR(__xludf.DUMMYFUNCTION("""COMPUTED_VALUE"""),0.0)</f>
        <v>0</v>
      </c>
      <c r="RN30">
        <f>IFERROR(__xludf.DUMMYFUNCTION("""COMPUTED_VALUE"""),0.0)</f>
        <v>0</v>
      </c>
      <c r="RO30">
        <f>IFERROR(__xludf.DUMMYFUNCTION("""COMPUTED_VALUE"""),0.0)</f>
        <v>0</v>
      </c>
      <c r="RP30">
        <f>IFERROR(__xludf.DUMMYFUNCTION("""COMPUTED_VALUE"""),0.0)</f>
        <v>0</v>
      </c>
      <c r="RQ30">
        <f>IFERROR(__xludf.DUMMYFUNCTION("""COMPUTED_VALUE"""),0.0)</f>
        <v>0</v>
      </c>
      <c r="RR30">
        <f>IFERROR(__xludf.DUMMYFUNCTION("""COMPUTED_VALUE"""),0.0)</f>
        <v>0</v>
      </c>
      <c r="RS30">
        <f>IFERROR(__xludf.DUMMYFUNCTION("""COMPUTED_VALUE"""),0.0)</f>
        <v>0</v>
      </c>
      <c r="RT30">
        <f>IFERROR(__xludf.DUMMYFUNCTION("""COMPUTED_VALUE"""),0.0)</f>
        <v>0</v>
      </c>
      <c r="RU30">
        <f>IFERROR(__xludf.DUMMYFUNCTION("""COMPUTED_VALUE"""),0.0)</f>
        <v>0</v>
      </c>
      <c r="RV30">
        <f>IFERROR(__xludf.DUMMYFUNCTION("""COMPUTED_VALUE"""),0.0)</f>
        <v>0</v>
      </c>
      <c r="RW30">
        <f>IFERROR(__xludf.DUMMYFUNCTION("""COMPUTED_VALUE"""),0.0)</f>
        <v>0</v>
      </c>
      <c r="RX30">
        <f>IFERROR(__xludf.DUMMYFUNCTION("""COMPUTED_VALUE"""),0.0)</f>
        <v>0</v>
      </c>
      <c r="RY30">
        <f>IFERROR(__xludf.DUMMYFUNCTION("""COMPUTED_VALUE"""),0.0)</f>
        <v>0</v>
      </c>
      <c r="RZ30">
        <f>IFERROR(__xludf.DUMMYFUNCTION("""COMPUTED_VALUE"""),0.0)</f>
        <v>0</v>
      </c>
      <c r="SA30">
        <f>IFERROR(__xludf.DUMMYFUNCTION("""COMPUTED_VALUE"""),0.0)</f>
        <v>0</v>
      </c>
      <c r="SB30">
        <f>IFERROR(__xludf.DUMMYFUNCTION("""COMPUTED_VALUE"""),0.0)</f>
        <v>0</v>
      </c>
      <c r="SC30">
        <f>IFERROR(__xludf.DUMMYFUNCTION("""COMPUTED_VALUE"""),0.0)</f>
        <v>0</v>
      </c>
      <c r="SD30">
        <f>IFERROR(__xludf.DUMMYFUNCTION("""COMPUTED_VALUE"""),0.0)</f>
        <v>0</v>
      </c>
      <c r="SE30">
        <f>IFERROR(__xludf.DUMMYFUNCTION("""COMPUTED_VALUE"""),0.0)</f>
        <v>0</v>
      </c>
      <c r="SF30">
        <f>IFERROR(__xludf.DUMMYFUNCTION("""COMPUTED_VALUE"""),0.0)</f>
        <v>0</v>
      </c>
      <c r="SG30">
        <f>IFERROR(__xludf.DUMMYFUNCTION("""COMPUTED_VALUE"""),0.0)</f>
        <v>0</v>
      </c>
      <c r="SH30">
        <f>IFERROR(__xludf.DUMMYFUNCTION("""COMPUTED_VALUE"""),0.0)</f>
        <v>0</v>
      </c>
      <c r="SI30">
        <f>IFERROR(__xludf.DUMMYFUNCTION("""COMPUTED_VALUE"""),0.0)</f>
        <v>0</v>
      </c>
      <c r="SJ30">
        <f>IFERROR(__xludf.DUMMYFUNCTION("""COMPUTED_VALUE"""),0.0)</f>
        <v>0</v>
      </c>
      <c r="SK30">
        <f>IFERROR(__xludf.DUMMYFUNCTION("""COMPUTED_VALUE"""),0.0)</f>
        <v>0</v>
      </c>
      <c r="SL30">
        <f>IFERROR(__xludf.DUMMYFUNCTION("""COMPUTED_VALUE"""),0.0)</f>
        <v>0</v>
      </c>
      <c r="SM30">
        <f>IFERROR(__xludf.DUMMYFUNCTION("""COMPUTED_VALUE"""),0.0)</f>
        <v>0</v>
      </c>
      <c r="SN30">
        <f>IFERROR(__xludf.DUMMYFUNCTION("""COMPUTED_VALUE"""),0.0)</f>
        <v>0</v>
      </c>
      <c r="SO30">
        <f>IFERROR(__xludf.DUMMYFUNCTION("""COMPUTED_VALUE"""),0.0)</f>
        <v>0</v>
      </c>
      <c r="SP30">
        <f>IFERROR(__xludf.DUMMYFUNCTION("""COMPUTED_VALUE"""),0.0)</f>
        <v>0</v>
      </c>
      <c r="SQ30">
        <f>IFERROR(__xludf.DUMMYFUNCTION("""COMPUTED_VALUE"""),0.0)</f>
        <v>0</v>
      </c>
      <c r="SR30">
        <f>IFERROR(__xludf.DUMMYFUNCTION("""COMPUTED_VALUE"""),0.0)</f>
        <v>0</v>
      </c>
      <c r="SS30">
        <f>IFERROR(__xludf.DUMMYFUNCTION("""COMPUTED_VALUE"""),0.0)</f>
        <v>0</v>
      </c>
      <c r="ST30">
        <f>IFERROR(__xludf.DUMMYFUNCTION("""COMPUTED_VALUE"""),0.0)</f>
        <v>0</v>
      </c>
      <c r="SU30">
        <f>IFERROR(__xludf.DUMMYFUNCTION("""COMPUTED_VALUE"""),0.0)</f>
        <v>0</v>
      </c>
      <c r="SV30">
        <f>IFERROR(__xludf.DUMMYFUNCTION("""COMPUTED_VALUE"""),0.0)</f>
        <v>0</v>
      </c>
      <c r="SW30">
        <f>IFERROR(__xludf.DUMMYFUNCTION("""COMPUTED_VALUE"""),0.0)</f>
        <v>0</v>
      </c>
      <c r="SX30">
        <f>IFERROR(__xludf.DUMMYFUNCTION("""COMPUTED_VALUE"""),0.0)</f>
        <v>0</v>
      </c>
      <c r="SY30">
        <f>IFERROR(__xludf.DUMMYFUNCTION("""COMPUTED_VALUE"""),0.0)</f>
        <v>0</v>
      </c>
      <c r="SZ30">
        <f>IFERROR(__xludf.DUMMYFUNCTION("""COMPUTED_VALUE"""),0.0)</f>
        <v>0</v>
      </c>
      <c r="TA30">
        <f>IFERROR(__xludf.DUMMYFUNCTION("""COMPUTED_VALUE"""),0.0)</f>
        <v>0</v>
      </c>
      <c r="TB30">
        <f>IFERROR(__xludf.DUMMYFUNCTION("""COMPUTED_VALUE"""),0.0)</f>
        <v>0</v>
      </c>
      <c r="TC30">
        <f>IFERROR(__xludf.DUMMYFUNCTION("""COMPUTED_VALUE"""),0.0)</f>
        <v>0</v>
      </c>
    </row>
    <row r="31">
      <c r="A31">
        <f>IFERROR(__xludf.DUMMYFUNCTION("""COMPUTED_VALUE"""),30.0)</f>
        <v>30</v>
      </c>
      <c r="B31" t="str">
        <f>IFERROR(__xludf.DUMMYFUNCTION("""COMPUTED_VALUE"""),"srdjankuzmanovic")</f>
        <v>srdjankuzmanovic</v>
      </c>
      <c r="C31" t="str">
        <f>IFERROR(__xludf.DUMMYFUNCTION("""COMPUTED_VALUE"""),"Srđan")</f>
        <v>Srđan</v>
      </c>
      <c r="D31" t="str">
        <f>IFERROR(__xludf.DUMMYFUNCTION("""COMPUTED_VALUE"""),"Kuzmanović")</f>
        <v>Kuzmanović</v>
      </c>
      <c r="E31">
        <f>IFERROR(__xludf.DUMMYFUNCTION("""COMPUTED_VALUE"""),58.0)</f>
        <v>58</v>
      </c>
      <c r="F31" t="str">
        <f>IFERROR(__xludf.DUMMYFUNCTION("""COMPUTED_VALUE"""),"ODOBREN")</f>
        <v>ODOBREN</v>
      </c>
      <c r="G31" t="str">
        <f>IFERROR(__xludf.DUMMYFUNCTION("""COMPUTED_VALUE"""),"Novi Sad")</f>
        <v>Novi Sad</v>
      </c>
      <c r="H31" t="str">
        <f>IFERROR(__xludf.DUMMYFUNCTION("""COMPUTED_VALUE"""),"Gimnazija Jovan Jovanović Zmaj")</f>
        <v>Gimnazija Jovan Jovanović Zmaj</v>
      </c>
      <c r="I31" t="str">
        <f>IFERROR(__xludf.DUMMYFUNCTION("""COMPUTED_VALUE"""),"IV")</f>
        <v>IV</v>
      </c>
      <c r="J31" t="str">
        <f>IFERROR(__xludf.DUMMYFUNCTION("""COMPUTED_VALUE"""),"A")</f>
        <v>A</v>
      </c>
      <c r="L31" t="str">
        <f>IFERROR(__xludf.DUMMYFUNCTION("""COMPUTED_VALUE"""),"x")</f>
        <v>x</v>
      </c>
      <c r="M31">
        <f>IFERROR(__xludf.DUMMYFUNCTION("""COMPUTED_VALUE"""),20.0)</f>
        <v>20</v>
      </c>
      <c r="N31">
        <f>IFERROR(__xludf.DUMMYFUNCTION("""COMPUTED_VALUE"""),13.0)</f>
        <v>13</v>
      </c>
      <c r="O31" t="str">
        <f>IFERROR(__xludf.DUMMYFUNCTION("""COMPUTED_VALUE"""),"-")</f>
        <v>-</v>
      </c>
      <c r="P31" t="str">
        <f>IFERROR(__xludf.DUMMYFUNCTION("""COMPUTED_VALUE"""),"x")</f>
        <v>x</v>
      </c>
      <c r="Q31">
        <f>IFERROR(__xludf.DUMMYFUNCTION("""COMPUTED_VALUE"""),25.0)</f>
        <v>25</v>
      </c>
      <c r="R31" t="str">
        <f>IFERROR(__xludf.DUMMYFUNCTION("""COMPUTED_VALUE"""),"-")</f>
        <v>-</v>
      </c>
      <c r="S31">
        <f>IFERROR(__xludf.DUMMYFUNCTION("""COMPUTED_VALUE"""),0.0)</f>
        <v>0</v>
      </c>
      <c r="T31" t="str">
        <f>IFERROR(__xludf.DUMMYFUNCTION("""COMPUTED_VALUE"""),"x")</f>
        <v>x</v>
      </c>
      <c r="U31" t="str">
        <f>IFERROR(__xludf.DUMMYFUNCTION("""COMPUTED_VALUE"""),"x")</f>
        <v>x</v>
      </c>
      <c r="V31" t="str">
        <f>IFERROR(__xludf.DUMMYFUNCTION("""COMPUTED_VALUE"""),"OK")</f>
        <v>OK</v>
      </c>
      <c r="W31" t="str">
        <f>IFERROR(__xludf.DUMMYFUNCTION("""COMPUTED_VALUE"""),"OK")</f>
        <v>OK</v>
      </c>
      <c r="X31" t="str">
        <f>IFERROR(__xludf.DUMMYFUNCTION("""COMPUTED_VALUE"""),"OK")</f>
        <v>OK</v>
      </c>
      <c r="Y31" t="str">
        <f>IFERROR(__xludf.DUMMYFUNCTION("""COMPUTED_VALUE"""),"OK")</f>
        <v>OK</v>
      </c>
      <c r="Z31" t="str">
        <f>IFERROR(__xludf.DUMMYFUNCTION("""COMPUTED_VALUE"""),"OK")</f>
        <v>OK</v>
      </c>
      <c r="AA31" t="str">
        <f>IFERROR(__xludf.DUMMYFUNCTION("""COMPUTED_VALUE"""),"WA")</f>
        <v>WA</v>
      </c>
      <c r="AB31" t="str">
        <f>IFERROR(__xludf.DUMMYFUNCTION("""COMPUTED_VALUE"""),"WA")</f>
        <v>WA</v>
      </c>
      <c r="AC31" t="str">
        <f>IFERROR(__xludf.DUMMYFUNCTION("""COMPUTED_VALUE"""),"WA")</f>
        <v>WA</v>
      </c>
      <c r="AD31" t="str">
        <f>IFERROR(__xludf.DUMMYFUNCTION("""COMPUTED_VALUE"""),"WA")</f>
        <v>WA</v>
      </c>
      <c r="AE31" t="str">
        <f>IFERROR(__xludf.DUMMYFUNCTION("""COMPUTED_VALUE"""),"WA")</f>
        <v>WA</v>
      </c>
      <c r="AF31" t="str">
        <f>IFERROR(__xludf.DUMMYFUNCTION("""COMPUTED_VALUE"""),"TLE")</f>
        <v>TLE</v>
      </c>
      <c r="AG31" t="str">
        <f>IFERROR(__xludf.DUMMYFUNCTION("""COMPUTED_VALUE"""),"TLE")</f>
        <v>TLE</v>
      </c>
      <c r="AH31" t="str">
        <f>IFERROR(__xludf.DUMMYFUNCTION("""COMPUTED_VALUE"""),"TLE")</f>
        <v>TLE</v>
      </c>
      <c r="AI31" t="str">
        <f>IFERROR(__xludf.DUMMYFUNCTION("""COMPUTED_VALUE"""),"TLE")</f>
        <v>TLE</v>
      </c>
      <c r="AJ31" t="str">
        <f>IFERROR(__xludf.DUMMYFUNCTION("""COMPUTED_VALUE"""),"TLE")</f>
        <v>TLE</v>
      </c>
      <c r="AK31" t="str">
        <f>IFERROR(__xludf.DUMMYFUNCTION("""COMPUTED_VALUE"""),"TLE")</f>
        <v>TLE</v>
      </c>
      <c r="AL31" t="str">
        <f>IFERROR(__xludf.DUMMYFUNCTION("""COMPUTED_VALUE"""),"TLE")</f>
        <v>TLE</v>
      </c>
      <c r="AM31" t="str">
        <f>IFERROR(__xludf.DUMMYFUNCTION("""COMPUTED_VALUE"""),"TLE")</f>
        <v>TLE</v>
      </c>
      <c r="AN31" t="str">
        <f>IFERROR(__xludf.DUMMYFUNCTION("""COMPUTED_VALUE"""),"TLE")</f>
        <v>TLE</v>
      </c>
      <c r="AO31" t="str">
        <f>IFERROR(__xludf.DUMMYFUNCTION("""COMPUTED_VALUE"""),"TLE")</f>
        <v>TLE</v>
      </c>
      <c r="AP31" t="str">
        <f>IFERROR(__xludf.DUMMYFUNCTION("""COMPUTED_VALUE"""),"x")</f>
        <v>x</v>
      </c>
      <c r="AQ31" t="str">
        <f>IFERROR(__xludf.DUMMYFUNCTION("""COMPUTED_VALUE"""),"OK")</f>
        <v>OK</v>
      </c>
      <c r="AR31" t="str">
        <f>IFERROR(__xludf.DUMMYFUNCTION("""COMPUTED_VALUE"""),"OK")</f>
        <v>OK</v>
      </c>
      <c r="AS31" t="str">
        <f>IFERROR(__xludf.DUMMYFUNCTION("""COMPUTED_VALUE"""),"OK")</f>
        <v>OK</v>
      </c>
      <c r="AT31" t="str">
        <f>IFERROR(__xludf.DUMMYFUNCTION("""COMPUTED_VALUE"""),"OK")</f>
        <v>OK</v>
      </c>
      <c r="AU31" t="str">
        <f>IFERROR(__xludf.DUMMYFUNCTION("""COMPUTED_VALUE"""),"OK")</f>
        <v>OK</v>
      </c>
      <c r="AV31" t="str">
        <f>IFERROR(__xludf.DUMMYFUNCTION("""COMPUTED_VALUE"""),"OK")</f>
        <v>OK</v>
      </c>
      <c r="AW31" t="str">
        <f>IFERROR(__xludf.DUMMYFUNCTION("""COMPUTED_VALUE"""),"OK")</f>
        <v>OK</v>
      </c>
      <c r="AX31" t="str">
        <f>IFERROR(__xludf.DUMMYFUNCTION("""COMPUTED_VALUE"""),"OK")</f>
        <v>OK</v>
      </c>
      <c r="AY31" t="str">
        <f>IFERROR(__xludf.DUMMYFUNCTION("""COMPUTED_VALUE"""),"WA")</f>
        <v>WA</v>
      </c>
      <c r="AZ31" t="str">
        <f>IFERROR(__xludf.DUMMYFUNCTION("""COMPUTED_VALUE"""),"WA")</f>
        <v>WA</v>
      </c>
      <c r="BA31" t="str">
        <f>IFERROR(__xludf.DUMMYFUNCTION("""COMPUTED_VALUE"""),"WA")</f>
        <v>WA</v>
      </c>
      <c r="BB31" t="str">
        <f>IFERROR(__xludf.DUMMYFUNCTION("""COMPUTED_VALUE"""),"WA")</f>
        <v>WA</v>
      </c>
      <c r="BC31" t="str">
        <f>IFERROR(__xludf.DUMMYFUNCTION("""COMPUTED_VALUE"""),"WA")</f>
        <v>WA</v>
      </c>
      <c r="BD31" t="str">
        <f>IFERROR(__xludf.DUMMYFUNCTION("""COMPUTED_VALUE"""),"WA")</f>
        <v>WA</v>
      </c>
      <c r="BE31" t="str">
        <f>IFERROR(__xludf.DUMMYFUNCTION("""COMPUTED_VALUE"""),"WA")</f>
        <v>WA</v>
      </c>
      <c r="BF31" t="str">
        <f>IFERROR(__xludf.DUMMYFUNCTION("""COMPUTED_VALUE"""),"WA")</f>
        <v>WA</v>
      </c>
      <c r="BG31" t="str">
        <f>IFERROR(__xludf.DUMMYFUNCTION("""COMPUTED_VALUE"""),"WA")</f>
        <v>WA</v>
      </c>
      <c r="BH31" t="str">
        <f>IFERROR(__xludf.DUMMYFUNCTION("""COMPUTED_VALUE"""),"WA")</f>
        <v>WA</v>
      </c>
      <c r="BI31" t="str">
        <f>IFERROR(__xludf.DUMMYFUNCTION("""COMPUTED_VALUE"""),"WA")</f>
        <v>WA</v>
      </c>
      <c r="BJ31" t="str">
        <f>IFERROR(__xludf.DUMMYFUNCTION("""COMPUTED_VALUE"""),"WA")</f>
        <v>WA</v>
      </c>
      <c r="BK31" t="str">
        <f>IFERROR(__xludf.DUMMYFUNCTION("""COMPUTED_VALUE"""),"WA")</f>
        <v>WA</v>
      </c>
      <c r="BL31" t="str">
        <f>IFERROR(__xludf.DUMMYFUNCTION("""COMPUTED_VALUE"""),"WA")</f>
        <v>WA</v>
      </c>
      <c r="BM31" t="str">
        <f>IFERROR(__xludf.DUMMYFUNCTION("""COMPUTED_VALUE"""),"WA")</f>
        <v>WA</v>
      </c>
      <c r="BN31" t="str">
        <f>IFERROR(__xludf.DUMMYFUNCTION("""COMPUTED_VALUE"""),"WA")</f>
        <v>WA</v>
      </c>
      <c r="BO31" t="str">
        <f>IFERROR(__xludf.DUMMYFUNCTION("""COMPUTED_VALUE"""),"WA")</f>
        <v>WA</v>
      </c>
      <c r="BP31" t="str">
        <f>IFERROR(__xludf.DUMMYFUNCTION("""COMPUTED_VALUE"""),"RTE")</f>
        <v>RTE</v>
      </c>
      <c r="BQ31" t="str">
        <f>IFERROR(__xludf.DUMMYFUNCTION("""COMPUTED_VALUE"""),"RTE")</f>
        <v>RTE</v>
      </c>
      <c r="BR31" t="str">
        <f>IFERROR(__xludf.DUMMYFUNCTION("""COMPUTED_VALUE"""),"RTE")</f>
        <v>RTE</v>
      </c>
      <c r="BS31" t="str">
        <f>IFERROR(__xludf.DUMMYFUNCTION("""COMPUTED_VALUE"""),"RTE")</f>
        <v>RTE</v>
      </c>
      <c r="BT31" t="str">
        <f>IFERROR(__xludf.DUMMYFUNCTION("""COMPUTED_VALUE"""),"RTE")</f>
        <v>RTE</v>
      </c>
      <c r="BU31" t="str">
        <f>IFERROR(__xludf.DUMMYFUNCTION("""COMPUTED_VALUE"""),"RTE")</f>
        <v>RTE</v>
      </c>
      <c r="BV31" t="str">
        <f>IFERROR(__xludf.DUMMYFUNCTION("""COMPUTED_VALUE"""),"RTE")</f>
        <v>RTE</v>
      </c>
      <c r="BW31" t="str">
        <f>IFERROR(__xludf.DUMMYFUNCTION("""COMPUTED_VALUE"""),"RTE")</f>
        <v>RTE</v>
      </c>
      <c r="BX31" t="str">
        <f>IFERROR(__xludf.DUMMYFUNCTION("""COMPUTED_VALUE"""),"RTE")</f>
        <v>RTE</v>
      </c>
      <c r="BY31" t="str">
        <f>IFERROR(__xludf.DUMMYFUNCTION("""COMPUTED_VALUE"""),"RTE")</f>
        <v>RTE</v>
      </c>
      <c r="BZ31" t="str">
        <f>IFERROR(__xludf.DUMMYFUNCTION("""COMPUTED_VALUE"""),"RTE")</f>
        <v>RTE</v>
      </c>
      <c r="CA31" t="str">
        <f>IFERROR(__xludf.DUMMYFUNCTION("""COMPUTED_VALUE"""),"RTE")</f>
        <v>RTE</v>
      </c>
      <c r="CB31" t="str">
        <f>IFERROR(__xludf.DUMMYFUNCTION("""COMPUTED_VALUE"""),"RTE")</f>
        <v>RTE</v>
      </c>
      <c r="CC31" t="str">
        <f>IFERROR(__xludf.DUMMYFUNCTION("""COMPUTED_VALUE"""),"RTE")</f>
        <v>RTE</v>
      </c>
      <c r="CD31" t="str">
        <f>IFERROR(__xludf.DUMMYFUNCTION("""COMPUTED_VALUE"""),"RTE")</f>
        <v>RTE</v>
      </c>
      <c r="CE31" t="str">
        <f>IFERROR(__xludf.DUMMYFUNCTION("""COMPUTED_VALUE"""),"RTE")</f>
        <v>RTE</v>
      </c>
      <c r="CF31" t="str">
        <f>IFERROR(__xludf.DUMMYFUNCTION("""COMPUTED_VALUE"""),"RTE")</f>
        <v>RTE</v>
      </c>
      <c r="CG31" t="str">
        <f>IFERROR(__xludf.DUMMYFUNCTION("""COMPUTED_VALUE"""),"RTE")</f>
        <v>RTE</v>
      </c>
      <c r="CH31" t="str">
        <f>IFERROR(__xludf.DUMMYFUNCTION("""COMPUTED_VALUE"""),"RTE")</f>
        <v>RTE</v>
      </c>
      <c r="CI31" t="str">
        <f>IFERROR(__xludf.DUMMYFUNCTION("""COMPUTED_VALUE"""),"RTE")</f>
        <v>RTE</v>
      </c>
      <c r="CJ31" t="str">
        <f>IFERROR(__xludf.DUMMYFUNCTION("""COMPUTED_VALUE"""),"RTE")</f>
        <v>RTE</v>
      </c>
      <c r="CK31" t="str">
        <f>IFERROR(__xludf.DUMMYFUNCTION("""COMPUTED_VALUE"""),"RTE")</f>
        <v>RTE</v>
      </c>
      <c r="CL31" t="str">
        <f>IFERROR(__xludf.DUMMYFUNCTION("""COMPUTED_VALUE"""),"RTE")</f>
        <v>RTE</v>
      </c>
      <c r="CM31" t="str">
        <f>IFERROR(__xludf.DUMMYFUNCTION("""COMPUTED_VALUE"""),"RTE")</f>
        <v>RTE</v>
      </c>
      <c r="CN31" t="str">
        <f>IFERROR(__xludf.DUMMYFUNCTION("""COMPUTED_VALUE"""),"TLE")</f>
        <v>TLE</v>
      </c>
      <c r="CO31" t="str">
        <f>IFERROR(__xludf.DUMMYFUNCTION("""COMPUTED_VALUE"""),"TLE")</f>
        <v>TLE</v>
      </c>
      <c r="CP31" t="str">
        <f>IFERROR(__xludf.DUMMYFUNCTION("""COMPUTED_VALUE"""),"TLE")</f>
        <v>TLE</v>
      </c>
      <c r="CQ31" t="str">
        <f>IFERROR(__xludf.DUMMYFUNCTION("""COMPUTED_VALUE"""),"TLE")</f>
        <v>TLE</v>
      </c>
      <c r="CR31" t="str">
        <f>IFERROR(__xludf.DUMMYFUNCTION("""COMPUTED_VALUE"""),"TLE")</f>
        <v>TLE</v>
      </c>
      <c r="CS31" t="str">
        <f>IFERROR(__xludf.DUMMYFUNCTION("""COMPUTED_VALUE"""),"TLE")</f>
        <v>TLE</v>
      </c>
      <c r="CT31" t="str">
        <f>IFERROR(__xludf.DUMMYFUNCTION("""COMPUTED_VALUE"""),"TLE")</f>
        <v>TLE</v>
      </c>
      <c r="CU31" t="str">
        <f>IFERROR(__xludf.DUMMYFUNCTION("""COMPUTED_VALUE"""),"TLE")</f>
        <v>TLE</v>
      </c>
      <c r="CV31" t="str">
        <f>IFERROR(__xludf.DUMMYFUNCTION("""COMPUTED_VALUE"""),"TLE")</f>
        <v>TLE</v>
      </c>
      <c r="CW31" t="str">
        <f>IFERROR(__xludf.DUMMYFUNCTION("""COMPUTED_VALUE"""),"TLE")</f>
        <v>TLE</v>
      </c>
      <c r="CX31" t="str">
        <f>IFERROR(__xludf.DUMMYFUNCTION("""COMPUTED_VALUE"""),"TLE")</f>
        <v>TLE</v>
      </c>
      <c r="CY31" t="str">
        <f>IFERROR(__xludf.DUMMYFUNCTION("""COMPUTED_VALUE"""),"TLE")</f>
        <v>TLE</v>
      </c>
      <c r="CZ31" t="str">
        <f>IFERROR(__xludf.DUMMYFUNCTION("""COMPUTED_VALUE"""),"x")</f>
        <v>x</v>
      </c>
      <c r="DA31" t="str">
        <f>IFERROR(__xludf.DUMMYFUNCTION("""COMPUTED_VALUE"""),"-")</f>
        <v>-</v>
      </c>
      <c r="DB31" t="str">
        <f>IFERROR(__xludf.DUMMYFUNCTION("""COMPUTED_VALUE"""),"-")</f>
        <v>-</v>
      </c>
      <c r="DC31" t="str">
        <f>IFERROR(__xludf.DUMMYFUNCTION("""COMPUTED_VALUE"""),"-")</f>
        <v>-</v>
      </c>
      <c r="DD31" t="str">
        <f>IFERROR(__xludf.DUMMYFUNCTION("""COMPUTED_VALUE"""),"-")</f>
        <v>-</v>
      </c>
      <c r="DE31" t="str">
        <f>IFERROR(__xludf.DUMMYFUNCTION("""COMPUTED_VALUE"""),"-")</f>
        <v>-</v>
      </c>
      <c r="DF31" t="str">
        <f>IFERROR(__xludf.DUMMYFUNCTION("""COMPUTED_VALUE"""),"-")</f>
        <v>-</v>
      </c>
      <c r="DG31" t="str">
        <f>IFERROR(__xludf.DUMMYFUNCTION("""COMPUTED_VALUE"""),"-")</f>
        <v>-</v>
      </c>
      <c r="DH31" t="str">
        <f>IFERROR(__xludf.DUMMYFUNCTION("""COMPUTED_VALUE"""),"-")</f>
        <v>-</v>
      </c>
      <c r="DI31" t="str">
        <f>IFERROR(__xludf.DUMMYFUNCTION("""COMPUTED_VALUE"""),"-")</f>
        <v>-</v>
      </c>
      <c r="DJ31" t="str">
        <f>IFERROR(__xludf.DUMMYFUNCTION("""COMPUTED_VALUE"""),"-")</f>
        <v>-</v>
      </c>
      <c r="DK31" t="str">
        <f>IFERROR(__xludf.DUMMYFUNCTION("""COMPUTED_VALUE"""),"-")</f>
        <v>-</v>
      </c>
      <c r="DL31" t="str">
        <f>IFERROR(__xludf.DUMMYFUNCTION("""COMPUTED_VALUE"""),"-")</f>
        <v>-</v>
      </c>
      <c r="DM31" t="str">
        <f>IFERROR(__xludf.DUMMYFUNCTION("""COMPUTED_VALUE"""),"-")</f>
        <v>-</v>
      </c>
      <c r="DN31" t="str">
        <f>IFERROR(__xludf.DUMMYFUNCTION("""COMPUTED_VALUE"""),"-")</f>
        <v>-</v>
      </c>
      <c r="DO31" t="str">
        <f>IFERROR(__xludf.DUMMYFUNCTION("""COMPUTED_VALUE"""),"-")</f>
        <v>-</v>
      </c>
      <c r="DP31" t="str">
        <f>IFERROR(__xludf.DUMMYFUNCTION("""COMPUTED_VALUE"""),"-")</f>
        <v>-</v>
      </c>
      <c r="DQ31" t="str">
        <f>IFERROR(__xludf.DUMMYFUNCTION("""COMPUTED_VALUE"""),"-")</f>
        <v>-</v>
      </c>
      <c r="DR31" t="str">
        <f>IFERROR(__xludf.DUMMYFUNCTION("""COMPUTED_VALUE"""),"-")</f>
        <v>-</v>
      </c>
      <c r="DS31" t="str">
        <f>IFERROR(__xludf.DUMMYFUNCTION("""COMPUTED_VALUE"""),"-")</f>
        <v>-</v>
      </c>
      <c r="DT31" t="str">
        <f>IFERROR(__xludf.DUMMYFUNCTION("""COMPUTED_VALUE"""),"-")</f>
        <v>-</v>
      </c>
      <c r="DU31" t="str">
        <f>IFERROR(__xludf.DUMMYFUNCTION("""COMPUTED_VALUE"""),"-")</f>
        <v>-</v>
      </c>
      <c r="DV31" t="str">
        <f>IFERROR(__xludf.DUMMYFUNCTION("""COMPUTED_VALUE"""),"-")</f>
        <v>-</v>
      </c>
      <c r="DW31" t="str">
        <f>IFERROR(__xludf.DUMMYFUNCTION("""COMPUTED_VALUE"""),"-")</f>
        <v>-</v>
      </c>
      <c r="DX31" t="str">
        <f>IFERROR(__xludf.DUMMYFUNCTION("""COMPUTED_VALUE"""),"-")</f>
        <v>-</v>
      </c>
      <c r="DY31" t="str">
        <f>IFERROR(__xludf.DUMMYFUNCTION("""COMPUTED_VALUE"""),"-")</f>
        <v>-</v>
      </c>
      <c r="DZ31" t="str">
        <f>IFERROR(__xludf.DUMMYFUNCTION("""COMPUTED_VALUE"""),"-")</f>
        <v>-</v>
      </c>
      <c r="EA31" t="str">
        <f>IFERROR(__xludf.DUMMYFUNCTION("""COMPUTED_VALUE"""),"-")</f>
        <v>-</v>
      </c>
      <c r="EB31" t="str">
        <f>IFERROR(__xludf.DUMMYFUNCTION("""COMPUTED_VALUE"""),"-")</f>
        <v>-</v>
      </c>
      <c r="EC31" t="str">
        <f>IFERROR(__xludf.DUMMYFUNCTION("""COMPUTED_VALUE"""),"-")</f>
        <v>-</v>
      </c>
      <c r="ED31" t="str">
        <f>IFERROR(__xludf.DUMMYFUNCTION("""COMPUTED_VALUE"""),"-")</f>
        <v>-</v>
      </c>
      <c r="EE31" t="str">
        <f>IFERROR(__xludf.DUMMYFUNCTION("""COMPUTED_VALUE"""),"-")</f>
        <v>-</v>
      </c>
      <c r="EF31" t="str">
        <f>IFERROR(__xludf.DUMMYFUNCTION("""COMPUTED_VALUE"""),"-")</f>
        <v>-</v>
      </c>
      <c r="EG31" t="str">
        <f>IFERROR(__xludf.DUMMYFUNCTION("""COMPUTED_VALUE"""),"-")</f>
        <v>-</v>
      </c>
      <c r="EH31" t="str">
        <f>IFERROR(__xludf.DUMMYFUNCTION("""COMPUTED_VALUE"""),"-")</f>
        <v>-</v>
      </c>
      <c r="EI31" t="str">
        <f>IFERROR(__xludf.DUMMYFUNCTION("""COMPUTED_VALUE"""),"-")</f>
        <v>-</v>
      </c>
      <c r="EJ31" t="str">
        <f>IFERROR(__xludf.DUMMYFUNCTION("""COMPUTED_VALUE"""),"-")</f>
        <v>-</v>
      </c>
      <c r="EK31" t="str">
        <f>IFERROR(__xludf.DUMMYFUNCTION("""COMPUTED_VALUE"""),"-")</f>
        <v>-</v>
      </c>
      <c r="EL31" t="str">
        <f>IFERROR(__xludf.DUMMYFUNCTION("""COMPUTED_VALUE"""),"-")</f>
        <v>-</v>
      </c>
      <c r="EM31" t="str">
        <f>IFERROR(__xludf.DUMMYFUNCTION("""COMPUTED_VALUE"""),"-")</f>
        <v>-</v>
      </c>
      <c r="EN31" t="str">
        <f>IFERROR(__xludf.DUMMYFUNCTION("""COMPUTED_VALUE"""),"-")</f>
        <v>-</v>
      </c>
      <c r="EO31" t="str">
        <f>IFERROR(__xludf.DUMMYFUNCTION("""COMPUTED_VALUE"""),"-")</f>
        <v>-</v>
      </c>
      <c r="EP31" t="str">
        <f>IFERROR(__xludf.DUMMYFUNCTION("""COMPUTED_VALUE"""),"-")</f>
        <v>-</v>
      </c>
      <c r="EQ31" t="str">
        <f>IFERROR(__xludf.DUMMYFUNCTION("""COMPUTED_VALUE"""),"-")</f>
        <v>-</v>
      </c>
      <c r="ER31" t="str">
        <f>IFERROR(__xludf.DUMMYFUNCTION("""COMPUTED_VALUE"""),"-")</f>
        <v>-</v>
      </c>
      <c r="ES31" t="str">
        <f>IFERROR(__xludf.DUMMYFUNCTION("""COMPUTED_VALUE"""),"-")</f>
        <v>-</v>
      </c>
      <c r="ET31" t="str">
        <f>IFERROR(__xludf.DUMMYFUNCTION("""COMPUTED_VALUE"""),"-")</f>
        <v>-</v>
      </c>
      <c r="EU31" t="str">
        <f>IFERROR(__xludf.DUMMYFUNCTION("""COMPUTED_VALUE"""),"-")</f>
        <v>-</v>
      </c>
      <c r="EV31" t="str">
        <f>IFERROR(__xludf.DUMMYFUNCTION("""COMPUTED_VALUE"""),"-")</f>
        <v>-</v>
      </c>
      <c r="EW31" t="str">
        <f>IFERROR(__xludf.DUMMYFUNCTION("""COMPUTED_VALUE"""),"-")</f>
        <v>-</v>
      </c>
      <c r="EX31" t="str">
        <f>IFERROR(__xludf.DUMMYFUNCTION("""COMPUTED_VALUE"""),"-")</f>
        <v>-</v>
      </c>
      <c r="EY31" t="str">
        <f>IFERROR(__xludf.DUMMYFUNCTION("""COMPUTED_VALUE"""),"-")</f>
        <v>-</v>
      </c>
      <c r="EZ31" t="str">
        <f>IFERROR(__xludf.DUMMYFUNCTION("""COMPUTED_VALUE"""),"-")</f>
        <v>-</v>
      </c>
      <c r="FA31" t="str">
        <f>IFERROR(__xludf.DUMMYFUNCTION("""COMPUTED_VALUE"""),"-")</f>
        <v>-</v>
      </c>
      <c r="FB31" t="str">
        <f>IFERROR(__xludf.DUMMYFUNCTION("""COMPUTED_VALUE"""),"-")</f>
        <v>-</v>
      </c>
      <c r="FC31" t="str">
        <f>IFERROR(__xludf.DUMMYFUNCTION("""COMPUTED_VALUE"""),"-")</f>
        <v>-</v>
      </c>
      <c r="FD31" t="str">
        <f>IFERROR(__xludf.DUMMYFUNCTION("""COMPUTED_VALUE"""),"-")</f>
        <v>-</v>
      </c>
      <c r="FE31" t="str">
        <f>IFERROR(__xludf.DUMMYFUNCTION("""COMPUTED_VALUE"""),"-")</f>
        <v>-</v>
      </c>
      <c r="FF31" t="str">
        <f>IFERROR(__xludf.DUMMYFUNCTION("""COMPUTED_VALUE"""),"-")</f>
        <v>-</v>
      </c>
      <c r="FG31" t="str">
        <f>IFERROR(__xludf.DUMMYFUNCTION("""COMPUTED_VALUE"""),"x")</f>
        <v>x</v>
      </c>
      <c r="FH31" t="str">
        <f>IFERROR(__xludf.DUMMYFUNCTION("""COMPUTED_VALUE"""),"OK")</f>
        <v>OK</v>
      </c>
      <c r="FI31" t="str">
        <f>IFERROR(__xludf.DUMMYFUNCTION("""COMPUTED_VALUE"""),"WA")</f>
        <v>WA</v>
      </c>
      <c r="FJ31" t="str">
        <f>IFERROR(__xludf.DUMMYFUNCTION("""COMPUTED_VALUE"""),"WA")</f>
        <v>WA</v>
      </c>
      <c r="FK31" t="str">
        <f>IFERROR(__xludf.DUMMYFUNCTION("""COMPUTED_VALUE"""),"WA")</f>
        <v>WA</v>
      </c>
      <c r="FL31" t="str">
        <f>IFERROR(__xludf.DUMMYFUNCTION("""COMPUTED_VALUE"""),"x")</f>
        <v>x</v>
      </c>
      <c r="FM31" t="str">
        <f>IFERROR(__xludf.DUMMYFUNCTION("""COMPUTED_VALUE"""),"-")</f>
        <v>-</v>
      </c>
      <c r="FN31" t="str">
        <f>IFERROR(__xludf.DUMMYFUNCTION("""COMPUTED_VALUE"""),"-")</f>
        <v>-</v>
      </c>
      <c r="FO31" t="str">
        <f>IFERROR(__xludf.DUMMYFUNCTION("""COMPUTED_VALUE"""),"-")</f>
        <v>-</v>
      </c>
      <c r="FP31" t="str">
        <f>IFERROR(__xludf.DUMMYFUNCTION("""COMPUTED_VALUE"""),"-")</f>
        <v>-</v>
      </c>
      <c r="FQ31" t="str">
        <f>IFERROR(__xludf.DUMMYFUNCTION("""COMPUTED_VALUE"""),"-")</f>
        <v>-</v>
      </c>
      <c r="FR31" t="str">
        <f>IFERROR(__xludf.DUMMYFUNCTION("""COMPUTED_VALUE"""),"-")</f>
        <v>-</v>
      </c>
      <c r="FS31" t="str">
        <f>IFERROR(__xludf.DUMMYFUNCTION("""COMPUTED_VALUE"""),"-")</f>
        <v>-</v>
      </c>
      <c r="FT31" t="str">
        <f>IFERROR(__xludf.DUMMYFUNCTION("""COMPUTED_VALUE"""),"-")</f>
        <v>-</v>
      </c>
      <c r="FU31" t="str">
        <f>IFERROR(__xludf.DUMMYFUNCTION("""COMPUTED_VALUE"""),"-")</f>
        <v>-</v>
      </c>
      <c r="FV31" t="str">
        <f>IFERROR(__xludf.DUMMYFUNCTION("""COMPUTED_VALUE"""),"-")</f>
        <v>-</v>
      </c>
      <c r="FW31" t="str">
        <f>IFERROR(__xludf.DUMMYFUNCTION("""COMPUTED_VALUE"""),"-")</f>
        <v>-</v>
      </c>
      <c r="FX31" t="str">
        <f>IFERROR(__xludf.DUMMYFUNCTION("""COMPUTED_VALUE"""),"-")</f>
        <v>-</v>
      </c>
      <c r="FY31" t="str">
        <f>IFERROR(__xludf.DUMMYFUNCTION("""COMPUTED_VALUE"""),"-")</f>
        <v>-</v>
      </c>
      <c r="FZ31" t="str">
        <f>IFERROR(__xludf.DUMMYFUNCTION("""COMPUTED_VALUE"""),"-")</f>
        <v>-</v>
      </c>
      <c r="GA31" t="str">
        <f>IFERROR(__xludf.DUMMYFUNCTION("""COMPUTED_VALUE"""),"-")</f>
        <v>-</v>
      </c>
      <c r="GB31" t="str">
        <f>IFERROR(__xludf.DUMMYFUNCTION("""COMPUTED_VALUE"""),"-")</f>
        <v>-</v>
      </c>
      <c r="GC31" t="str">
        <f>IFERROR(__xludf.DUMMYFUNCTION("""COMPUTED_VALUE"""),"-")</f>
        <v>-</v>
      </c>
      <c r="GD31" t="str">
        <f>IFERROR(__xludf.DUMMYFUNCTION("""COMPUTED_VALUE"""),"-")</f>
        <v>-</v>
      </c>
      <c r="GE31" t="str">
        <f>IFERROR(__xludf.DUMMYFUNCTION("""COMPUTED_VALUE"""),"-")</f>
        <v>-</v>
      </c>
      <c r="GF31" t="str">
        <f>IFERROR(__xludf.DUMMYFUNCTION("""COMPUTED_VALUE"""),"-")</f>
        <v>-</v>
      </c>
      <c r="GG31" t="str">
        <f>IFERROR(__xludf.DUMMYFUNCTION("""COMPUTED_VALUE"""),"-")</f>
        <v>-</v>
      </c>
      <c r="GH31" t="str">
        <f>IFERROR(__xludf.DUMMYFUNCTION("""COMPUTED_VALUE"""),"-")</f>
        <v>-</v>
      </c>
      <c r="GI31" t="str">
        <f>IFERROR(__xludf.DUMMYFUNCTION("""COMPUTED_VALUE"""),"-")</f>
        <v>-</v>
      </c>
      <c r="GJ31" t="str">
        <f>IFERROR(__xludf.DUMMYFUNCTION("""COMPUTED_VALUE"""),"-")</f>
        <v>-</v>
      </c>
      <c r="GK31" t="str">
        <f>IFERROR(__xludf.DUMMYFUNCTION("""COMPUTED_VALUE"""),"-")</f>
        <v>-</v>
      </c>
      <c r="GL31" t="str">
        <f>IFERROR(__xludf.DUMMYFUNCTION("""COMPUTED_VALUE"""),"-")</f>
        <v>-</v>
      </c>
      <c r="GM31" t="str">
        <f>IFERROR(__xludf.DUMMYFUNCTION("""COMPUTED_VALUE"""),"-")</f>
        <v>-</v>
      </c>
      <c r="GN31" t="str">
        <f>IFERROR(__xludf.DUMMYFUNCTION("""COMPUTED_VALUE"""),"-")</f>
        <v>-</v>
      </c>
      <c r="GO31" t="str">
        <f>IFERROR(__xludf.DUMMYFUNCTION("""COMPUTED_VALUE"""),"-")</f>
        <v>-</v>
      </c>
      <c r="GP31" t="str">
        <f>IFERROR(__xludf.DUMMYFUNCTION("""COMPUTED_VALUE"""),"-")</f>
        <v>-</v>
      </c>
      <c r="GQ31" t="str">
        <f>IFERROR(__xludf.DUMMYFUNCTION("""COMPUTED_VALUE"""),"-")</f>
        <v>-</v>
      </c>
      <c r="GR31" t="str">
        <f>IFERROR(__xludf.DUMMYFUNCTION("""COMPUTED_VALUE"""),"-")</f>
        <v>-</v>
      </c>
      <c r="GS31" t="str">
        <f>IFERROR(__xludf.DUMMYFUNCTION("""COMPUTED_VALUE"""),"-")</f>
        <v>-</v>
      </c>
      <c r="GT31" t="str">
        <f>IFERROR(__xludf.DUMMYFUNCTION("""COMPUTED_VALUE"""),"-")</f>
        <v>-</v>
      </c>
      <c r="GU31" t="str">
        <f>IFERROR(__xludf.DUMMYFUNCTION("""COMPUTED_VALUE"""),"-")</f>
        <v>-</v>
      </c>
      <c r="GV31" t="str">
        <f>IFERROR(__xludf.DUMMYFUNCTION("""COMPUTED_VALUE"""),"-")</f>
        <v>-</v>
      </c>
      <c r="GW31" t="str">
        <f>IFERROR(__xludf.DUMMYFUNCTION("""COMPUTED_VALUE"""),"-")</f>
        <v>-</v>
      </c>
      <c r="GX31" t="str">
        <f>IFERROR(__xludf.DUMMYFUNCTION("""COMPUTED_VALUE"""),"-")</f>
        <v>-</v>
      </c>
      <c r="GY31" t="str">
        <f>IFERROR(__xludf.DUMMYFUNCTION("""COMPUTED_VALUE"""),"-")</f>
        <v>-</v>
      </c>
      <c r="GZ31" t="str">
        <f>IFERROR(__xludf.DUMMYFUNCTION("""COMPUTED_VALUE"""),"-")</f>
        <v>-</v>
      </c>
      <c r="HA31" t="str">
        <f>IFERROR(__xludf.DUMMYFUNCTION("""COMPUTED_VALUE"""),"-")</f>
        <v>-</v>
      </c>
      <c r="HB31" t="str">
        <f>IFERROR(__xludf.DUMMYFUNCTION("""COMPUTED_VALUE"""),"-")</f>
        <v>-</v>
      </c>
      <c r="HC31" t="str">
        <f>IFERROR(__xludf.DUMMYFUNCTION("""COMPUTED_VALUE"""),"-")</f>
        <v>-</v>
      </c>
      <c r="HD31" t="str">
        <f>IFERROR(__xludf.DUMMYFUNCTION("""COMPUTED_VALUE"""),"-")</f>
        <v>-</v>
      </c>
      <c r="HE31" t="str">
        <f>IFERROR(__xludf.DUMMYFUNCTION("""COMPUTED_VALUE"""),"-")</f>
        <v>-</v>
      </c>
      <c r="HF31" t="str">
        <f>IFERROR(__xludf.DUMMYFUNCTION("""COMPUTED_VALUE"""),"-")</f>
        <v>-</v>
      </c>
      <c r="HG31" t="str">
        <f>IFERROR(__xludf.DUMMYFUNCTION("""COMPUTED_VALUE"""),"-")</f>
        <v>-</v>
      </c>
      <c r="HH31" t="str">
        <f>IFERROR(__xludf.DUMMYFUNCTION("""COMPUTED_VALUE"""),"-")</f>
        <v>-</v>
      </c>
      <c r="HI31" t="str">
        <f>IFERROR(__xludf.DUMMYFUNCTION("""COMPUTED_VALUE"""),"-")</f>
        <v>-</v>
      </c>
      <c r="HJ31" t="str">
        <f>IFERROR(__xludf.DUMMYFUNCTION("""COMPUTED_VALUE"""),"-")</f>
        <v>-</v>
      </c>
      <c r="HK31" t="str">
        <f>IFERROR(__xludf.DUMMYFUNCTION("""COMPUTED_VALUE"""),"-")</f>
        <v>-</v>
      </c>
      <c r="HL31" t="str">
        <f>IFERROR(__xludf.DUMMYFUNCTION("""COMPUTED_VALUE"""),"-")</f>
        <v>-</v>
      </c>
      <c r="HM31" t="str">
        <f>IFERROR(__xludf.DUMMYFUNCTION("""COMPUTED_VALUE"""),"-")</f>
        <v>-</v>
      </c>
      <c r="HN31" t="str">
        <f>IFERROR(__xludf.DUMMYFUNCTION("""COMPUTED_VALUE"""),"-")</f>
        <v>-</v>
      </c>
      <c r="HO31" t="str">
        <f>IFERROR(__xludf.DUMMYFUNCTION("""COMPUTED_VALUE"""),"-")</f>
        <v>-</v>
      </c>
      <c r="HP31" t="str">
        <f>IFERROR(__xludf.DUMMYFUNCTION("""COMPUTED_VALUE"""),"-")</f>
        <v>-</v>
      </c>
      <c r="HQ31" t="str">
        <f>IFERROR(__xludf.DUMMYFUNCTION("""COMPUTED_VALUE"""),"-")</f>
        <v>-</v>
      </c>
      <c r="HR31" t="str">
        <f>IFERROR(__xludf.DUMMYFUNCTION("""COMPUTED_VALUE"""),"x")</f>
        <v>x</v>
      </c>
      <c r="HS31" t="str">
        <f>IFERROR(__xludf.DUMMYFUNCTION("""COMPUTED_VALUE"""),"CE")</f>
        <v>CE</v>
      </c>
      <c r="HT31" t="str">
        <f>IFERROR(__xludf.DUMMYFUNCTION("""COMPUTED_VALUE"""),"CE")</f>
        <v>CE</v>
      </c>
      <c r="HU31" t="str">
        <f>IFERROR(__xludf.DUMMYFUNCTION("""COMPUTED_VALUE"""),"CE")</f>
        <v>CE</v>
      </c>
      <c r="HV31" t="str">
        <f>IFERROR(__xludf.DUMMYFUNCTION("""COMPUTED_VALUE"""),"CE")</f>
        <v>CE</v>
      </c>
      <c r="HW31" t="str">
        <f>IFERROR(__xludf.DUMMYFUNCTION("""COMPUTED_VALUE"""),"CE")</f>
        <v>CE</v>
      </c>
      <c r="HX31" t="str">
        <f>IFERROR(__xludf.DUMMYFUNCTION("""COMPUTED_VALUE"""),"CE")</f>
        <v>CE</v>
      </c>
      <c r="HY31" t="str">
        <f>IFERROR(__xludf.DUMMYFUNCTION("""COMPUTED_VALUE"""),"CE")</f>
        <v>CE</v>
      </c>
      <c r="HZ31" t="str">
        <f>IFERROR(__xludf.DUMMYFUNCTION("""COMPUTED_VALUE"""),"CE")</f>
        <v>CE</v>
      </c>
      <c r="IA31" t="str">
        <f>IFERROR(__xludf.DUMMYFUNCTION("""COMPUTED_VALUE"""),"CE")</f>
        <v>CE</v>
      </c>
      <c r="IB31" t="str">
        <f>IFERROR(__xludf.DUMMYFUNCTION("""COMPUTED_VALUE"""),"CE")</f>
        <v>CE</v>
      </c>
      <c r="IC31" t="str">
        <f>IFERROR(__xludf.DUMMYFUNCTION("""COMPUTED_VALUE"""),"CE")</f>
        <v>CE</v>
      </c>
      <c r="ID31" t="str">
        <f>IFERROR(__xludf.DUMMYFUNCTION("""COMPUTED_VALUE"""),"CE")</f>
        <v>CE</v>
      </c>
      <c r="IE31" t="str">
        <f>IFERROR(__xludf.DUMMYFUNCTION("""COMPUTED_VALUE"""),"CE")</f>
        <v>CE</v>
      </c>
      <c r="IF31" t="str">
        <f>IFERROR(__xludf.DUMMYFUNCTION("""COMPUTED_VALUE"""),"CE")</f>
        <v>CE</v>
      </c>
      <c r="IG31" t="str">
        <f>IFERROR(__xludf.DUMMYFUNCTION("""COMPUTED_VALUE"""),"CE")</f>
        <v>CE</v>
      </c>
      <c r="IH31" t="str">
        <f>IFERROR(__xludf.DUMMYFUNCTION("""COMPUTED_VALUE"""),"CE")</f>
        <v>CE</v>
      </c>
      <c r="II31" t="str">
        <f>IFERROR(__xludf.DUMMYFUNCTION("""COMPUTED_VALUE"""),"CE")</f>
        <v>CE</v>
      </c>
      <c r="IJ31" t="str">
        <f>IFERROR(__xludf.DUMMYFUNCTION("""COMPUTED_VALUE"""),"CE")</f>
        <v>CE</v>
      </c>
      <c r="IK31" t="str">
        <f>IFERROR(__xludf.DUMMYFUNCTION("""COMPUTED_VALUE"""),"CE")</f>
        <v>CE</v>
      </c>
      <c r="IL31" t="str">
        <f>IFERROR(__xludf.DUMMYFUNCTION("""COMPUTED_VALUE"""),"CE")</f>
        <v>CE</v>
      </c>
      <c r="IM31" t="str">
        <f>IFERROR(__xludf.DUMMYFUNCTION("""COMPUTED_VALUE"""),"CE")</f>
        <v>CE</v>
      </c>
      <c r="IN31" t="str">
        <f>IFERROR(__xludf.DUMMYFUNCTION("""COMPUTED_VALUE"""),"CE")</f>
        <v>CE</v>
      </c>
      <c r="IO31" t="str">
        <f>IFERROR(__xludf.DUMMYFUNCTION("""COMPUTED_VALUE"""),"CE")</f>
        <v>CE</v>
      </c>
      <c r="IP31" t="str">
        <f>IFERROR(__xludf.DUMMYFUNCTION("""COMPUTED_VALUE"""),"CE")</f>
        <v>CE</v>
      </c>
      <c r="IQ31" t="str">
        <f>IFERROR(__xludf.DUMMYFUNCTION("""COMPUTED_VALUE"""),"CE")</f>
        <v>CE</v>
      </c>
      <c r="IR31" t="str">
        <f>IFERROR(__xludf.DUMMYFUNCTION("""COMPUTED_VALUE"""),"CE")</f>
        <v>CE</v>
      </c>
      <c r="IS31" t="str">
        <f>IFERROR(__xludf.DUMMYFUNCTION("""COMPUTED_VALUE"""),"CE")</f>
        <v>CE</v>
      </c>
      <c r="IT31" t="str">
        <f>IFERROR(__xludf.DUMMYFUNCTION("""COMPUTED_VALUE"""),"CE")</f>
        <v>CE</v>
      </c>
      <c r="IU31" t="str">
        <f>IFERROR(__xludf.DUMMYFUNCTION("""COMPUTED_VALUE"""),"CE")</f>
        <v>CE</v>
      </c>
      <c r="IV31" t="str">
        <f>IFERROR(__xludf.DUMMYFUNCTION("""COMPUTED_VALUE"""),"CE")</f>
        <v>CE</v>
      </c>
      <c r="IW31" t="str">
        <f>IFERROR(__xludf.DUMMYFUNCTION("""COMPUTED_VALUE"""),"CE")</f>
        <v>CE</v>
      </c>
      <c r="IX31" t="str">
        <f>IFERROR(__xludf.DUMMYFUNCTION("""COMPUTED_VALUE"""),"CE")</f>
        <v>CE</v>
      </c>
      <c r="IY31" t="str">
        <f>IFERROR(__xludf.DUMMYFUNCTION("""COMPUTED_VALUE"""),"CE")</f>
        <v>CE</v>
      </c>
      <c r="IZ31" t="str">
        <f>IFERROR(__xludf.DUMMYFUNCTION("""COMPUTED_VALUE"""),"CE")</f>
        <v>CE</v>
      </c>
      <c r="JA31" t="str">
        <f>IFERROR(__xludf.DUMMYFUNCTION("""COMPUTED_VALUE"""),"CE")</f>
        <v>CE</v>
      </c>
      <c r="JB31" t="str">
        <f>IFERROR(__xludf.DUMMYFUNCTION("""COMPUTED_VALUE"""),"CE")</f>
        <v>CE</v>
      </c>
      <c r="JC31" t="str">
        <f>IFERROR(__xludf.DUMMYFUNCTION("""COMPUTED_VALUE"""),"CE")</f>
        <v>CE</v>
      </c>
      <c r="JD31" t="str">
        <f>IFERROR(__xludf.DUMMYFUNCTION("""COMPUTED_VALUE"""),"CE")</f>
        <v>CE</v>
      </c>
      <c r="JE31" t="str">
        <f>IFERROR(__xludf.DUMMYFUNCTION("""COMPUTED_VALUE"""),"CE")</f>
        <v>CE</v>
      </c>
      <c r="JF31" t="str">
        <f>IFERROR(__xludf.DUMMYFUNCTION("""COMPUTED_VALUE"""),"CE")</f>
        <v>CE</v>
      </c>
      <c r="JG31" t="str">
        <f>IFERROR(__xludf.DUMMYFUNCTION("""COMPUTED_VALUE"""),"CE")</f>
        <v>CE</v>
      </c>
      <c r="JH31" t="str">
        <f>IFERROR(__xludf.DUMMYFUNCTION("""COMPUTED_VALUE"""),"CE")</f>
        <v>CE</v>
      </c>
      <c r="JI31" t="str">
        <f>IFERROR(__xludf.DUMMYFUNCTION("""COMPUTED_VALUE"""),"CE")</f>
        <v>CE</v>
      </c>
      <c r="JJ31" t="str">
        <f>IFERROR(__xludf.DUMMYFUNCTION("""COMPUTED_VALUE"""),"CE")</f>
        <v>CE</v>
      </c>
      <c r="JK31" t="str">
        <f>IFERROR(__xludf.DUMMYFUNCTION("""COMPUTED_VALUE"""),"CE")</f>
        <v>CE</v>
      </c>
      <c r="JL31" t="str">
        <f>IFERROR(__xludf.DUMMYFUNCTION("""COMPUTED_VALUE"""),"x")</f>
        <v>x</v>
      </c>
      <c r="JM31" t="str">
        <f>IFERROR(__xludf.DUMMYFUNCTION("""COMPUTED_VALUE"""),"x")</f>
        <v>x</v>
      </c>
      <c r="JN31">
        <f>IFERROR(__xludf.DUMMYFUNCTION("""COMPUTED_VALUE"""),1.0)</f>
        <v>1</v>
      </c>
      <c r="JO31">
        <f>IFERROR(__xludf.DUMMYFUNCTION("""COMPUTED_VALUE"""),1.0)</f>
        <v>1</v>
      </c>
      <c r="JP31">
        <f>IFERROR(__xludf.DUMMYFUNCTION("""COMPUTED_VALUE"""),1.0)</f>
        <v>1</v>
      </c>
      <c r="JQ31">
        <f>IFERROR(__xludf.DUMMYFUNCTION("""COMPUTED_VALUE"""),1.0)</f>
        <v>1</v>
      </c>
      <c r="JR31">
        <f>IFERROR(__xludf.DUMMYFUNCTION("""COMPUTED_VALUE"""),1.0)</f>
        <v>1</v>
      </c>
      <c r="JS31">
        <f>IFERROR(__xludf.DUMMYFUNCTION("""COMPUTED_VALUE"""),0.0)</f>
        <v>0</v>
      </c>
      <c r="JT31">
        <f>IFERROR(__xludf.DUMMYFUNCTION("""COMPUTED_VALUE"""),0.0)</f>
        <v>0</v>
      </c>
      <c r="JU31">
        <f>IFERROR(__xludf.DUMMYFUNCTION("""COMPUTED_VALUE"""),0.0)</f>
        <v>0</v>
      </c>
      <c r="JV31">
        <f>IFERROR(__xludf.DUMMYFUNCTION("""COMPUTED_VALUE"""),0.0)</f>
        <v>0</v>
      </c>
      <c r="JW31">
        <f>IFERROR(__xludf.DUMMYFUNCTION("""COMPUTED_VALUE"""),0.0)</f>
        <v>0</v>
      </c>
      <c r="JX31">
        <f>IFERROR(__xludf.DUMMYFUNCTION("""COMPUTED_VALUE"""),0.0)</f>
        <v>0</v>
      </c>
      <c r="JY31">
        <f>IFERROR(__xludf.DUMMYFUNCTION("""COMPUTED_VALUE"""),0.0)</f>
        <v>0</v>
      </c>
      <c r="JZ31">
        <f>IFERROR(__xludf.DUMMYFUNCTION("""COMPUTED_VALUE"""),0.0)</f>
        <v>0</v>
      </c>
      <c r="KA31">
        <f>IFERROR(__xludf.DUMMYFUNCTION("""COMPUTED_VALUE"""),0.0)</f>
        <v>0</v>
      </c>
      <c r="KB31">
        <f>IFERROR(__xludf.DUMMYFUNCTION("""COMPUTED_VALUE"""),0.0)</f>
        <v>0</v>
      </c>
      <c r="KC31">
        <f>IFERROR(__xludf.DUMMYFUNCTION("""COMPUTED_VALUE"""),0.0)</f>
        <v>0</v>
      </c>
      <c r="KD31">
        <f>IFERROR(__xludf.DUMMYFUNCTION("""COMPUTED_VALUE"""),0.0)</f>
        <v>0</v>
      </c>
      <c r="KE31">
        <f>IFERROR(__xludf.DUMMYFUNCTION("""COMPUTED_VALUE"""),0.0)</f>
        <v>0</v>
      </c>
      <c r="KF31">
        <f>IFERROR(__xludf.DUMMYFUNCTION("""COMPUTED_VALUE"""),0.0)</f>
        <v>0</v>
      </c>
      <c r="KG31">
        <f>IFERROR(__xludf.DUMMYFUNCTION("""COMPUTED_VALUE"""),0.0)</f>
        <v>0</v>
      </c>
      <c r="KH31" t="str">
        <f>IFERROR(__xludf.DUMMYFUNCTION("""COMPUTED_VALUE"""),"x")</f>
        <v>x</v>
      </c>
      <c r="KI31">
        <f>IFERROR(__xludf.DUMMYFUNCTION("""COMPUTED_VALUE"""),1.0)</f>
        <v>1</v>
      </c>
      <c r="KJ31">
        <f>IFERROR(__xludf.DUMMYFUNCTION("""COMPUTED_VALUE"""),1.0)</f>
        <v>1</v>
      </c>
      <c r="KK31">
        <f>IFERROR(__xludf.DUMMYFUNCTION("""COMPUTED_VALUE"""),1.0)</f>
        <v>1</v>
      </c>
      <c r="KL31">
        <f>IFERROR(__xludf.DUMMYFUNCTION("""COMPUTED_VALUE"""),1.0)</f>
        <v>1</v>
      </c>
      <c r="KM31">
        <f>IFERROR(__xludf.DUMMYFUNCTION("""COMPUTED_VALUE"""),1.0)</f>
        <v>1</v>
      </c>
      <c r="KN31">
        <f>IFERROR(__xludf.DUMMYFUNCTION("""COMPUTED_VALUE"""),1.0)</f>
        <v>1</v>
      </c>
      <c r="KO31">
        <f>IFERROR(__xludf.DUMMYFUNCTION("""COMPUTED_VALUE"""),1.0)</f>
        <v>1</v>
      </c>
      <c r="KP31">
        <f>IFERROR(__xludf.DUMMYFUNCTION("""COMPUTED_VALUE"""),1.0)</f>
        <v>1</v>
      </c>
      <c r="KQ31">
        <f>IFERROR(__xludf.DUMMYFUNCTION("""COMPUTED_VALUE"""),0.0)</f>
        <v>0</v>
      </c>
      <c r="KR31">
        <f>IFERROR(__xludf.DUMMYFUNCTION("""COMPUTED_VALUE"""),0.0)</f>
        <v>0</v>
      </c>
      <c r="KS31">
        <f>IFERROR(__xludf.DUMMYFUNCTION("""COMPUTED_VALUE"""),0.0)</f>
        <v>0</v>
      </c>
      <c r="KT31">
        <f>IFERROR(__xludf.DUMMYFUNCTION("""COMPUTED_VALUE"""),0.0)</f>
        <v>0</v>
      </c>
      <c r="KU31">
        <f>IFERROR(__xludf.DUMMYFUNCTION("""COMPUTED_VALUE"""),0.0)</f>
        <v>0</v>
      </c>
      <c r="KV31">
        <f>IFERROR(__xludf.DUMMYFUNCTION("""COMPUTED_VALUE"""),0.0)</f>
        <v>0</v>
      </c>
      <c r="KW31">
        <f>IFERROR(__xludf.DUMMYFUNCTION("""COMPUTED_VALUE"""),0.0)</f>
        <v>0</v>
      </c>
      <c r="KX31">
        <f>IFERROR(__xludf.DUMMYFUNCTION("""COMPUTED_VALUE"""),0.0)</f>
        <v>0</v>
      </c>
      <c r="KY31">
        <f>IFERROR(__xludf.DUMMYFUNCTION("""COMPUTED_VALUE"""),0.0)</f>
        <v>0</v>
      </c>
      <c r="KZ31">
        <f>IFERROR(__xludf.DUMMYFUNCTION("""COMPUTED_VALUE"""),0.0)</f>
        <v>0</v>
      </c>
      <c r="LA31">
        <f>IFERROR(__xludf.DUMMYFUNCTION("""COMPUTED_VALUE"""),0.0)</f>
        <v>0</v>
      </c>
      <c r="LB31">
        <f>IFERROR(__xludf.DUMMYFUNCTION("""COMPUTED_VALUE"""),0.0)</f>
        <v>0</v>
      </c>
      <c r="LC31">
        <f>IFERROR(__xludf.DUMMYFUNCTION("""COMPUTED_VALUE"""),0.0)</f>
        <v>0</v>
      </c>
      <c r="LD31">
        <f>IFERROR(__xludf.DUMMYFUNCTION("""COMPUTED_VALUE"""),0.0)</f>
        <v>0</v>
      </c>
      <c r="LE31">
        <f>IFERROR(__xludf.DUMMYFUNCTION("""COMPUTED_VALUE"""),0.0)</f>
        <v>0</v>
      </c>
      <c r="LF31">
        <f>IFERROR(__xludf.DUMMYFUNCTION("""COMPUTED_VALUE"""),0.0)</f>
        <v>0</v>
      </c>
      <c r="LG31">
        <f>IFERROR(__xludf.DUMMYFUNCTION("""COMPUTED_VALUE"""),0.0)</f>
        <v>0</v>
      </c>
      <c r="LH31">
        <f>IFERROR(__xludf.DUMMYFUNCTION("""COMPUTED_VALUE"""),0.0)</f>
        <v>0</v>
      </c>
      <c r="LI31">
        <f>IFERROR(__xludf.DUMMYFUNCTION("""COMPUTED_VALUE"""),0.0)</f>
        <v>0</v>
      </c>
      <c r="LJ31">
        <f>IFERROR(__xludf.DUMMYFUNCTION("""COMPUTED_VALUE"""),0.0)</f>
        <v>0</v>
      </c>
      <c r="LK31">
        <f>IFERROR(__xludf.DUMMYFUNCTION("""COMPUTED_VALUE"""),0.0)</f>
        <v>0</v>
      </c>
      <c r="LL31">
        <f>IFERROR(__xludf.DUMMYFUNCTION("""COMPUTED_VALUE"""),0.0)</f>
        <v>0</v>
      </c>
      <c r="LM31">
        <f>IFERROR(__xludf.DUMMYFUNCTION("""COMPUTED_VALUE"""),0.0)</f>
        <v>0</v>
      </c>
      <c r="LN31">
        <f>IFERROR(__xludf.DUMMYFUNCTION("""COMPUTED_VALUE"""),0.0)</f>
        <v>0</v>
      </c>
      <c r="LO31">
        <f>IFERROR(__xludf.DUMMYFUNCTION("""COMPUTED_VALUE"""),0.0)</f>
        <v>0</v>
      </c>
      <c r="LP31">
        <f>IFERROR(__xludf.DUMMYFUNCTION("""COMPUTED_VALUE"""),0.0)</f>
        <v>0</v>
      </c>
      <c r="LQ31">
        <f>IFERROR(__xludf.DUMMYFUNCTION("""COMPUTED_VALUE"""),0.0)</f>
        <v>0</v>
      </c>
      <c r="LR31">
        <f>IFERROR(__xludf.DUMMYFUNCTION("""COMPUTED_VALUE"""),0.0)</f>
        <v>0</v>
      </c>
      <c r="LS31">
        <f>IFERROR(__xludf.DUMMYFUNCTION("""COMPUTED_VALUE"""),0.0)</f>
        <v>0</v>
      </c>
      <c r="LT31">
        <f>IFERROR(__xludf.DUMMYFUNCTION("""COMPUTED_VALUE"""),0.0)</f>
        <v>0</v>
      </c>
      <c r="LU31">
        <f>IFERROR(__xludf.DUMMYFUNCTION("""COMPUTED_VALUE"""),0.0)</f>
        <v>0</v>
      </c>
      <c r="LV31">
        <f>IFERROR(__xludf.DUMMYFUNCTION("""COMPUTED_VALUE"""),0.0)</f>
        <v>0</v>
      </c>
      <c r="LW31">
        <f>IFERROR(__xludf.DUMMYFUNCTION("""COMPUTED_VALUE"""),0.0)</f>
        <v>0</v>
      </c>
      <c r="LX31">
        <f>IFERROR(__xludf.DUMMYFUNCTION("""COMPUTED_VALUE"""),0.0)</f>
        <v>0</v>
      </c>
      <c r="LY31">
        <f>IFERROR(__xludf.DUMMYFUNCTION("""COMPUTED_VALUE"""),0.0)</f>
        <v>0</v>
      </c>
      <c r="LZ31">
        <f>IFERROR(__xludf.DUMMYFUNCTION("""COMPUTED_VALUE"""),0.0)</f>
        <v>0</v>
      </c>
      <c r="MA31">
        <f>IFERROR(__xludf.DUMMYFUNCTION("""COMPUTED_VALUE"""),0.0)</f>
        <v>0</v>
      </c>
      <c r="MB31">
        <f>IFERROR(__xludf.DUMMYFUNCTION("""COMPUTED_VALUE"""),0.0)</f>
        <v>0</v>
      </c>
      <c r="MC31">
        <f>IFERROR(__xludf.DUMMYFUNCTION("""COMPUTED_VALUE"""),0.0)</f>
        <v>0</v>
      </c>
      <c r="MD31">
        <f>IFERROR(__xludf.DUMMYFUNCTION("""COMPUTED_VALUE"""),0.0)</f>
        <v>0</v>
      </c>
      <c r="ME31">
        <f>IFERROR(__xludf.DUMMYFUNCTION("""COMPUTED_VALUE"""),0.0)</f>
        <v>0</v>
      </c>
      <c r="MF31">
        <f>IFERROR(__xludf.DUMMYFUNCTION("""COMPUTED_VALUE"""),0.0)</f>
        <v>0</v>
      </c>
      <c r="MG31">
        <f>IFERROR(__xludf.DUMMYFUNCTION("""COMPUTED_VALUE"""),0.0)</f>
        <v>0</v>
      </c>
      <c r="MH31">
        <f>IFERROR(__xludf.DUMMYFUNCTION("""COMPUTED_VALUE"""),0.0)</f>
        <v>0</v>
      </c>
      <c r="MI31">
        <f>IFERROR(__xludf.DUMMYFUNCTION("""COMPUTED_VALUE"""),0.0)</f>
        <v>0</v>
      </c>
      <c r="MJ31">
        <f>IFERROR(__xludf.DUMMYFUNCTION("""COMPUTED_VALUE"""),0.0)</f>
        <v>0</v>
      </c>
      <c r="MK31">
        <f>IFERROR(__xludf.DUMMYFUNCTION("""COMPUTED_VALUE"""),0.0)</f>
        <v>0</v>
      </c>
      <c r="ML31">
        <f>IFERROR(__xludf.DUMMYFUNCTION("""COMPUTED_VALUE"""),0.0)</f>
        <v>0</v>
      </c>
      <c r="MM31">
        <f>IFERROR(__xludf.DUMMYFUNCTION("""COMPUTED_VALUE"""),0.0)</f>
        <v>0</v>
      </c>
      <c r="MN31">
        <f>IFERROR(__xludf.DUMMYFUNCTION("""COMPUTED_VALUE"""),0.0)</f>
        <v>0</v>
      </c>
      <c r="MO31">
        <f>IFERROR(__xludf.DUMMYFUNCTION("""COMPUTED_VALUE"""),0.0)</f>
        <v>0</v>
      </c>
      <c r="MP31">
        <f>IFERROR(__xludf.DUMMYFUNCTION("""COMPUTED_VALUE"""),0.0)</f>
        <v>0</v>
      </c>
      <c r="MQ31">
        <f>IFERROR(__xludf.DUMMYFUNCTION("""COMPUTED_VALUE"""),0.0)</f>
        <v>0</v>
      </c>
      <c r="MR31" t="str">
        <f>IFERROR(__xludf.DUMMYFUNCTION("""COMPUTED_VALUE"""),"x")</f>
        <v>x</v>
      </c>
      <c r="MS31">
        <f>IFERROR(__xludf.DUMMYFUNCTION("""COMPUTED_VALUE"""),0.0)</f>
        <v>0</v>
      </c>
      <c r="MT31">
        <f>IFERROR(__xludf.DUMMYFUNCTION("""COMPUTED_VALUE"""),0.0)</f>
        <v>0</v>
      </c>
      <c r="MU31">
        <f>IFERROR(__xludf.DUMMYFUNCTION("""COMPUTED_VALUE"""),0.0)</f>
        <v>0</v>
      </c>
      <c r="MV31">
        <f>IFERROR(__xludf.DUMMYFUNCTION("""COMPUTED_VALUE"""),0.0)</f>
        <v>0</v>
      </c>
      <c r="MW31">
        <f>IFERROR(__xludf.DUMMYFUNCTION("""COMPUTED_VALUE"""),0.0)</f>
        <v>0</v>
      </c>
      <c r="MX31">
        <f>IFERROR(__xludf.DUMMYFUNCTION("""COMPUTED_VALUE"""),0.0)</f>
        <v>0</v>
      </c>
      <c r="MY31">
        <f>IFERROR(__xludf.DUMMYFUNCTION("""COMPUTED_VALUE"""),0.0)</f>
        <v>0</v>
      </c>
      <c r="MZ31">
        <f>IFERROR(__xludf.DUMMYFUNCTION("""COMPUTED_VALUE"""),0.0)</f>
        <v>0</v>
      </c>
      <c r="NA31">
        <f>IFERROR(__xludf.DUMMYFUNCTION("""COMPUTED_VALUE"""),0.0)</f>
        <v>0</v>
      </c>
      <c r="NB31">
        <f>IFERROR(__xludf.DUMMYFUNCTION("""COMPUTED_VALUE"""),0.0)</f>
        <v>0</v>
      </c>
      <c r="NC31">
        <f>IFERROR(__xludf.DUMMYFUNCTION("""COMPUTED_VALUE"""),0.0)</f>
        <v>0</v>
      </c>
      <c r="ND31">
        <f>IFERROR(__xludf.DUMMYFUNCTION("""COMPUTED_VALUE"""),0.0)</f>
        <v>0</v>
      </c>
      <c r="NE31">
        <f>IFERROR(__xludf.DUMMYFUNCTION("""COMPUTED_VALUE"""),0.0)</f>
        <v>0</v>
      </c>
      <c r="NF31">
        <f>IFERROR(__xludf.DUMMYFUNCTION("""COMPUTED_VALUE"""),0.0)</f>
        <v>0</v>
      </c>
      <c r="NG31">
        <f>IFERROR(__xludf.DUMMYFUNCTION("""COMPUTED_VALUE"""),0.0)</f>
        <v>0</v>
      </c>
      <c r="NH31">
        <f>IFERROR(__xludf.DUMMYFUNCTION("""COMPUTED_VALUE"""),0.0)</f>
        <v>0</v>
      </c>
      <c r="NI31">
        <f>IFERROR(__xludf.DUMMYFUNCTION("""COMPUTED_VALUE"""),0.0)</f>
        <v>0</v>
      </c>
      <c r="NJ31">
        <f>IFERROR(__xludf.DUMMYFUNCTION("""COMPUTED_VALUE"""),0.0)</f>
        <v>0</v>
      </c>
      <c r="NK31">
        <f>IFERROR(__xludf.DUMMYFUNCTION("""COMPUTED_VALUE"""),0.0)</f>
        <v>0</v>
      </c>
      <c r="NL31">
        <f>IFERROR(__xludf.DUMMYFUNCTION("""COMPUTED_VALUE"""),0.0)</f>
        <v>0</v>
      </c>
      <c r="NM31">
        <f>IFERROR(__xludf.DUMMYFUNCTION("""COMPUTED_VALUE"""),0.0)</f>
        <v>0</v>
      </c>
      <c r="NN31">
        <f>IFERROR(__xludf.DUMMYFUNCTION("""COMPUTED_VALUE"""),0.0)</f>
        <v>0</v>
      </c>
      <c r="NO31">
        <f>IFERROR(__xludf.DUMMYFUNCTION("""COMPUTED_VALUE"""),0.0)</f>
        <v>0</v>
      </c>
      <c r="NP31">
        <f>IFERROR(__xludf.DUMMYFUNCTION("""COMPUTED_VALUE"""),0.0)</f>
        <v>0</v>
      </c>
      <c r="NQ31">
        <f>IFERROR(__xludf.DUMMYFUNCTION("""COMPUTED_VALUE"""),0.0)</f>
        <v>0</v>
      </c>
      <c r="NR31">
        <f>IFERROR(__xludf.DUMMYFUNCTION("""COMPUTED_VALUE"""),0.0)</f>
        <v>0</v>
      </c>
      <c r="NS31">
        <f>IFERROR(__xludf.DUMMYFUNCTION("""COMPUTED_VALUE"""),0.0)</f>
        <v>0</v>
      </c>
      <c r="NT31">
        <f>IFERROR(__xludf.DUMMYFUNCTION("""COMPUTED_VALUE"""),0.0)</f>
        <v>0</v>
      </c>
      <c r="NU31">
        <f>IFERROR(__xludf.DUMMYFUNCTION("""COMPUTED_VALUE"""),0.0)</f>
        <v>0</v>
      </c>
      <c r="NV31">
        <f>IFERROR(__xludf.DUMMYFUNCTION("""COMPUTED_VALUE"""),0.0)</f>
        <v>0</v>
      </c>
      <c r="NW31">
        <f>IFERROR(__xludf.DUMMYFUNCTION("""COMPUTED_VALUE"""),0.0)</f>
        <v>0</v>
      </c>
      <c r="NX31">
        <f>IFERROR(__xludf.DUMMYFUNCTION("""COMPUTED_VALUE"""),0.0)</f>
        <v>0</v>
      </c>
      <c r="NY31">
        <f>IFERROR(__xludf.DUMMYFUNCTION("""COMPUTED_VALUE"""),0.0)</f>
        <v>0</v>
      </c>
      <c r="NZ31">
        <f>IFERROR(__xludf.DUMMYFUNCTION("""COMPUTED_VALUE"""),0.0)</f>
        <v>0</v>
      </c>
      <c r="OA31">
        <f>IFERROR(__xludf.DUMMYFUNCTION("""COMPUTED_VALUE"""),0.0)</f>
        <v>0</v>
      </c>
      <c r="OB31">
        <f>IFERROR(__xludf.DUMMYFUNCTION("""COMPUTED_VALUE"""),0.0)</f>
        <v>0</v>
      </c>
      <c r="OC31">
        <f>IFERROR(__xludf.DUMMYFUNCTION("""COMPUTED_VALUE"""),0.0)</f>
        <v>0</v>
      </c>
      <c r="OD31">
        <f>IFERROR(__xludf.DUMMYFUNCTION("""COMPUTED_VALUE"""),0.0)</f>
        <v>0</v>
      </c>
      <c r="OE31">
        <f>IFERROR(__xludf.DUMMYFUNCTION("""COMPUTED_VALUE"""),0.0)</f>
        <v>0</v>
      </c>
      <c r="OF31">
        <f>IFERROR(__xludf.DUMMYFUNCTION("""COMPUTED_VALUE"""),0.0)</f>
        <v>0</v>
      </c>
      <c r="OG31">
        <f>IFERROR(__xludf.DUMMYFUNCTION("""COMPUTED_VALUE"""),0.0)</f>
        <v>0</v>
      </c>
      <c r="OH31">
        <f>IFERROR(__xludf.DUMMYFUNCTION("""COMPUTED_VALUE"""),0.0)</f>
        <v>0</v>
      </c>
      <c r="OI31">
        <f>IFERROR(__xludf.DUMMYFUNCTION("""COMPUTED_VALUE"""),0.0)</f>
        <v>0</v>
      </c>
      <c r="OJ31">
        <f>IFERROR(__xludf.DUMMYFUNCTION("""COMPUTED_VALUE"""),0.0)</f>
        <v>0</v>
      </c>
      <c r="OK31">
        <f>IFERROR(__xludf.DUMMYFUNCTION("""COMPUTED_VALUE"""),0.0)</f>
        <v>0</v>
      </c>
      <c r="OL31">
        <f>IFERROR(__xludf.DUMMYFUNCTION("""COMPUTED_VALUE"""),0.0)</f>
        <v>0</v>
      </c>
      <c r="OM31">
        <f>IFERROR(__xludf.DUMMYFUNCTION("""COMPUTED_VALUE"""),0.0)</f>
        <v>0</v>
      </c>
      <c r="ON31">
        <f>IFERROR(__xludf.DUMMYFUNCTION("""COMPUTED_VALUE"""),0.0)</f>
        <v>0</v>
      </c>
      <c r="OO31">
        <f>IFERROR(__xludf.DUMMYFUNCTION("""COMPUTED_VALUE"""),0.0)</f>
        <v>0</v>
      </c>
      <c r="OP31">
        <f>IFERROR(__xludf.DUMMYFUNCTION("""COMPUTED_VALUE"""),0.0)</f>
        <v>0</v>
      </c>
      <c r="OQ31">
        <f>IFERROR(__xludf.DUMMYFUNCTION("""COMPUTED_VALUE"""),0.0)</f>
        <v>0</v>
      </c>
      <c r="OR31">
        <f>IFERROR(__xludf.DUMMYFUNCTION("""COMPUTED_VALUE"""),0.0)</f>
        <v>0</v>
      </c>
      <c r="OS31">
        <f>IFERROR(__xludf.DUMMYFUNCTION("""COMPUTED_VALUE"""),0.0)</f>
        <v>0</v>
      </c>
      <c r="OT31">
        <f>IFERROR(__xludf.DUMMYFUNCTION("""COMPUTED_VALUE"""),0.0)</f>
        <v>0</v>
      </c>
      <c r="OU31">
        <f>IFERROR(__xludf.DUMMYFUNCTION("""COMPUTED_VALUE"""),0.0)</f>
        <v>0</v>
      </c>
      <c r="OV31">
        <f>IFERROR(__xludf.DUMMYFUNCTION("""COMPUTED_VALUE"""),0.0)</f>
        <v>0</v>
      </c>
      <c r="OW31">
        <f>IFERROR(__xludf.DUMMYFUNCTION("""COMPUTED_VALUE"""),0.0)</f>
        <v>0</v>
      </c>
      <c r="OX31">
        <f>IFERROR(__xludf.DUMMYFUNCTION("""COMPUTED_VALUE"""),0.0)</f>
        <v>0</v>
      </c>
      <c r="OY31" t="str">
        <f>IFERROR(__xludf.DUMMYFUNCTION("""COMPUTED_VALUE"""),"x")</f>
        <v>x</v>
      </c>
      <c r="OZ31">
        <f>IFERROR(__xludf.DUMMYFUNCTION("""COMPUTED_VALUE"""),25.0)</f>
        <v>25</v>
      </c>
      <c r="PA31">
        <f>IFERROR(__xludf.DUMMYFUNCTION("""COMPUTED_VALUE"""),0.0)</f>
        <v>0</v>
      </c>
      <c r="PB31">
        <f>IFERROR(__xludf.DUMMYFUNCTION("""COMPUTED_VALUE"""),0.0)</f>
        <v>0</v>
      </c>
      <c r="PC31">
        <f>IFERROR(__xludf.DUMMYFUNCTION("""COMPUTED_VALUE"""),0.0)</f>
        <v>0</v>
      </c>
      <c r="PD31" t="str">
        <f>IFERROR(__xludf.DUMMYFUNCTION("""COMPUTED_VALUE"""),"x")</f>
        <v>x</v>
      </c>
      <c r="PE31">
        <f>IFERROR(__xludf.DUMMYFUNCTION("""COMPUTED_VALUE"""),0.0)</f>
        <v>0</v>
      </c>
      <c r="PF31">
        <f>IFERROR(__xludf.DUMMYFUNCTION("""COMPUTED_VALUE"""),0.0)</f>
        <v>0</v>
      </c>
      <c r="PG31">
        <f>IFERROR(__xludf.DUMMYFUNCTION("""COMPUTED_VALUE"""),0.0)</f>
        <v>0</v>
      </c>
      <c r="PH31">
        <f>IFERROR(__xludf.DUMMYFUNCTION("""COMPUTED_VALUE"""),0.0)</f>
        <v>0</v>
      </c>
      <c r="PI31">
        <f>IFERROR(__xludf.DUMMYFUNCTION("""COMPUTED_VALUE"""),0.0)</f>
        <v>0</v>
      </c>
      <c r="PJ31">
        <f>IFERROR(__xludf.DUMMYFUNCTION("""COMPUTED_VALUE"""),0.0)</f>
        <v>0</v>
      </c>
      <c r="PK31">
        <f>IFERROR(__xludf.DUMMYFUNCTION("""COMPUTED_VALUE"""),0.0)</f>
        <v>0</v>
      </c>
      <c r="PL31">
        <f>IFERROR(__xludf.DUMMYFUNCTION("""COMPUTED_VALUE"""),0.0)</f>
        <v>0</v>
      </c>
      <c r="PM31">
        <f>IFERROR(__xludf.DUMMYFUNCTION("""COMPUTED_VALUE"""),0.0)</f>
        <v>0</v>
      </c>
      <c r="PN31">
        <f>IFERROR(__xludf.DUMMYFUNCTION("""COMPUTED_VALUE"""),0.0)</f>
        <v>0</v>
      </c>
      <c r="PO31">
        <f>IFERROR(__xludf.DUMMYFUNCTION("""COMPUTED_VALUE"""),0.0)</f>
        <v>0</v>
      </c>
      <c r="PP31">
        <f>IFERROR(__xludf.DUMMYFUNCTION("""COMPUTED_VALUE"""),0.0)</f>
        <v>0</v>
      </c>
      <c r="PQ31">
        <f>IFERROR(__xludf.DUMMYFUNCTION("""COMPUTED_VALUE"""),0.0)</f>
        <v>0</v>
      </c>
      <c r="PR31">
        <f>IFERROR(__xludf.DUMMYFUNCTION("""COMPUTED_VALUE"""),0.0)</f>
        <v>0</v>
      </c>
      <c r="PS31">
        <f>IFERROR(__xludf.DUMMYFUNCTION("""COMPUTED_VALUE"""),0.0)</f>
        <v>0</v>
      </c>
      <c r="PT31">
        <f>IFERROR(__xludf.DUMMYFUNCTION("""COMPUTED_VALUE"""),0.0)</f>
        <v>0</v>
      </c>
      <c r="PU31">
        <f>IFERROR(__xludf.DUMMYFUNCTION("""COMPUTED_VALUE"""),0.0)</f>
        <v>0</v>
      </c>
      <c r="PV31">
        <f>IFERROR(__xludf.DUMMYFUNCTION("""COMPUTED_VALUE"""),0.0)</f>
        <v>0</v>
      </c>
      <c r="PW31">
        <f>IFERROR(__xludf.DUMMYFUNCTION("""COMPUTED_VALUE"""),0.0)</f>
        <v>0</v>
      </c>
      <c r="PX31">
        <f>IFERROR(__xludf.DUMMYFUNCTION("""COMPUTED_VALUE"""),0.0)</f>
        <v>0</v>
      </c>
      <c r="PY31">
        <f>IFERROR(__xludf.DUMMYFUNCTION("""COMPUTED_VALUE"""),0.0)</f>
        <v>0</v>
      </c>
      <c r="PZ31">
        <f>IFERROR(__xludf.DUMMYFUNCTION("""COMPUTED_VALUE"""),0.0)</f>
        <v>0</v>
      </c>
      <c r="QA31">
        <f>IFERROR(__xludf.DUMMYFUNCTION("""COMPUTED_VALUE"""),0.0)</f>
        <v>0</v>
      </c>
      <c r="QB31">
        <f>IFERROR(__xludf.DUMMYFUNCTION("""COMPUTED_VALUE"""),0.0)</f>
        <v>0</v>
      </c>
      <c r="QC31">
        <f>IFERROR(__xludf.DUMMYFUNCTION("""COMPUTED_VALUE"""),0.0)</f>
        <v>0</v>
      </c>
      <c r="QD31">
        <f>IFERROR(__xludf.DUMMYFUNCTION("""COMPUTED_VALUE"""),0.0)</f>
        <v>0</v>
      </c>
      <c r="QE31">
        <f>IFERROR(__xludf.DUMMYFUNCTION("""COMPUTED_VALUE"""),0.0)</f>
        <v>0</v>
      </c>
      <c r="QF31">
        <f>IFERROR(__xludf.DUMMYFUNCTION("""COMPUTED_VALUE"""),0.0)</f>
        <v>0</v>
      </c>
      <c r="QG31">
        <f>IFERROR(__xludf.DUMMYFUNCTION("""COMPUTED_VALUE"""),0.0)</f>
        <v>0</v>
      </c>
      <c r="QH31">
        <f>IFERROR(__xludf.DUMMYFUNCTION("""COMPUTED_VALUE"""),0.0)</f>
        <v>0</v>
      </c>
      <c r="QI31">
        <f>IFERROR(__xludf.DUMMYFUNCTION("""COMPUTED_VALUE"""),0.0)</f>
        <v>0</v>
      </c>
      <c r="QJ31">
        <f>IFERROR(__xludf.DUMMYFUNCTION("""COMPUTED_VALUE"""),0.0)</f>
        <v>0</v>
      </c>
      <c r="QK31">
        <f>IFERROR(__xludf.DUMMYFUNCTION("""COMPUTED_VALUE"""),0.0)</f>
        <v>0</v>
      </c>
      <c r="QL31">
        <f>IFERROR(__xludf.DUMMYFUNCTION("""COMPUTED_VALUE"""),0.0)</f>
        <v>0</v>
      </c>
      <c r="QM31">
        <f>IFERROR(__xludf.DUMMYFUNCTION("""COMPUTED_VALUE"""),0.0)</f>
        <v>0</v>
      </c>
      <c r="QN31">
        <f>IFERROR(__xludf.DUMMYFUNCTION("""COMPUTED_VALUE"""),0.0)</f>
        <v>0</v>
      </c>
      <c r="QO31">
        <f>IFERROR(__xludf.DUMMYFUNCTION("""COMPUTED_VALUE"""),0.0)</f>
        <v>0</v>
      </c>
      <c r="QP31">
        <f>IFERROR(__xludf.DUMMYFUNCTION("""COMPUTED_VALUE"""),0.0)</f>
        <v>0</v>
      </c>
      <c r="QQ31">
        <f>IFERROR(__xludf.DUMMYFUNCTION("""COMPUTED_VALUE"""),0.0)</f>
        <v>0</v>
      </c>
      <c r="QR31">
        <f>IFERROR(__xludf.DUMMYFUNCTION("""COMPUTED_VALUE"""),0.0)</f>
        <v>0</v>
      </c>
      <c r="QS31">
        <f>IFERROR(__xludf.DUMMYFUNCTION("""COMPUTED_VALUE"""),0.0)</f>
        <v>0</v>
      </c>
      <c r="QT31">
        <f>IFERROR(__xludf.DUMMYFUNCTION("""COMPUTED_VALUE"""),0.0)</f>
        <v>0</v>
      </c>
      <c r="QU31">
        <f>IFERROR(__xludf.DUMMYFUNCTION("""COMPUTED_VALUE"""),0.0)</f>
        <v>0</v>
      </c>
      <c r="QV31">
        <f>IFERROR(__xludf.DUMMYFUNCTION("""COMPUTED_VALUE"""),0.0)</f>
        <v>0</v>
      </c>
      <c r="QW31">
        <f>IFERROR(__xludf.DUMMYFUNCTION("""COMPUTED_VALUE"""),0.0)</f>
        <v>0</v>
      </c>
      <c r="QX31">
        <f>IFERROR(__xludf.DUMMYFUNCTION("""COMPUTED_VALUE"""),0.0)</f>
        <v>0</v>
      </c>
      <c r="QY31">
        <f>IFERROR(__xludf.DUMMYFUNCTION("""COMPUTED_VALUE"""),0.0)</f>
        <v>0</v>
      </c>
      <c r="QZ31">
        <f>IFERROR(__xludf.DUMMYFUNCTION("""COMPUTED_VALUE"""),0.0)</f>
        <v>0</v>
      </c>
      <c r="RA31">
        <f>IFERROR(__xludf.DUMMYFUNCTION("""COMPUTED_VALUE"""),0.0)</f>
        <v>0</v>
      </c>
      <c r="RB31">
        <f>IFERROR(__xludf.DUMMYFUNCTION("""COMPUTED_VALUE"""),0.0)</f>
        <v>0</v>
      </c>
      <c r="RC31">
        <f>IFERROR(__xludf.DUMMYFUNCTION("""COMPUTED_VALUE"""),0.0)</f>
        <v>0</v>
      </c>
      <c r="RD31">
        <f>IFERROR(__xludf.DUMMYFUNCTION("""COMPUTED_VALUE"""),0.0)</f>
        <v>0</v>
      </c>
      <c r="RE31">
        <f>IFERROR(__xludf.DUMMYFUNCTION("""COMPUTED_VALUE"""),0.0)</f>
        <v>0</v>
      </c>
      <c r="RF31">
        <f>IFERROR(__xludf.DUMMYFUNCTION("""COMPUTED_VALUE"""),0.0)</f>
        <v>0</v>
      </c>
      <c r="RG31">
        <f>IFERROR(__xludf.DUMMYFUNCTION("""COMPUTED_VALUE"""),0.0)</f>
        <v>0</v>
      </c>
      <c r="RH31">
        <f>IFERROR(__xludf.DUMMYFUNCTION("""COMPUTED_VALUE"""),0.0)</f>
        <v>0</v>
      </c>
      <c r="RI31">
        <f>IFERROR(__xludf.DUMMYFUNCTION("""COMPUTED_VALUE"""),0.0)</f>
        <v>0</v>
      </c>
      <c r="RJ31" t="str">
        <f>IFERROR(__xludf.DUMMYFUNCTION("""COMPUTED_VALUE"""),"x")</f>
        <v>x</v>
      </c>
      <c r="RK31">
        <f>IFERROR(__xludf.DUMMYFUNCTION("""COMPUTED_VALUE"""),0.0)</f>
        <v>0</v>
      </c>
      <c r="RL31">
        <f>IFERROR(__xludf.DUMMYFUNCTION("""COMPUTED_VALUE"""),0.0)</f>
        <v>0</v>
      </c>
      <c r="RM31">
        <f>IFERROR(__xludf.DUMMYFUNCTION("""COMPUTED_VALUE"""),0.0)</f>
        <v>0</v>
      </c>
      <c r="RN31">
        <f>IFERROR(__xludf.DUMMYFUNCTION("""COMPUTED_VALUE"""),0.0)</f>
        <v>0</v>
      </c>
      <c r="RO31">
        <f>IFERROR(__xludf.DUMMYFUNCTION("""COMPUTED_VALUE"""),0.0)</f>
        <v>0</v>
      </c>
      <c r="RP31">
        <f>IFERROR(__xludf.DUMMYFUNCTION("""COMPUTED_VALUE"""),0.0)</f>
        <v>0</v>
      </c>
      <c r="RQ31">
        <f>IFERROR(__xludf.DUMMYFUNCTION("""COMPUTED_VALUE"""),0.0)</f>
        <v>0</v>
      </c>
      <c r="RR31">
        <f>IFERROR(__xludf.DUMMYFUNCTION("""COMPUTED_VALUE"""),0.0)</f>
        <v>0</v>
      </c>
      <c r="RS31">
        <f>IFERROR(__xludf.DUMMYFUNCTION("""COMPUTED_VALUE"""),0.0)</f>
        <v>0</v>
      </c>
      <c r="RT31">
        <f>IFERROR(__xludf.DUMMYFUNCTION("""COMPUTED_VALUE"""),0.0)</f>
        <v>0</v>
      </c>
      <c r="RU31">
        <f>IFERROR(__xludf.DUMMYFUNCTION("""COMPUTED_VALUE"""),0.0)</f>
        <v>0</v>
      </c>
      <c r="RV31">
        <f>IFERROR(__xludf.DUMMYFUNCTION("""COMPUTED_VALUE"""),0.0)</f>
        <v>0</v>
      </c>
      <c r="RW31">
        <f>IFERROR(__xludf.DUMMYFUNCTION("""COMPUTED_VALUE"""),0.0)</f>
        <v>0</v>
      </c>
      <c r="RX31">
        <f>IFERROR(__xludf.DUMMYFUNCTION("""COMPUTED_VALUE"""),0.0)</f>
        <v>0</v>
      </c>
      <c r="RY31">
        <f>IFERROR(__xludf.DUMMYFUNCTION("""COMPUTED_VALUE"""),0.0)</f>
        <v>0</v>
      </c>
      <c r="RZ31">
        <f>IFERROR(__xludf.DUMMYFUNCTION("""COMPUTED_VALUE"""),0.0)</f>
        <v>0</v>
      </c>
      <c r="SA31">
        <f>IFERROR(__xludf.DUMMYFUNCTION("""COMPUTED_VALUE"""),0.0)</f>
        <v>0</v>
      </c>
      <c r="SB31">
        <f>IFERROR(__xludf.DUMMYFUNCTION("""COMPUTED_VALUE"""),0.0)</f>
        <v>0</v>
      </c>
      <c r="SC31">
        <f>IFERROR(__xludf.DUMMYFUNCTION("""COMPUTED_VALUE"""),0.0)</f>
        <v>0</v>
      </c>
      <c r="SD31">
        <f>IFERROR(__xludf.DUMMYFUNCTION("""COMPUTED_VALUE"""),0.0)</f>
        <v>0</v>
      </c>
      <c r="SE31">
        <f>IFERROR(__xludf.DUMMYFUNCTION("""COMPUTED_VALUE"""),0.0)</f>
        <v>0</v>
      </c>
      <c r="SF31">
        <f>IFERROR(__xludf.DUMMYFUNCTION("""COMPUTED_VALUE"""),0.0)</f>
        <v>0</v>
      </c>
      <c r="SG31">
        <f>IFERROR(__xludf.DUMMYFUNCTION("""COMPUTED_VALUE"""),0.0)</f>
        <v>0</v>
      </c>
      <c r="SH31">
        <f>IFERROR(__xludf.DUMMYFUNCTION("""COMPUTED_VALUE"""),0.0)</f>
        <v>0</v>
      </c>
      <c r="SI31">
        <f>IFERROR(__xludf.DUMMYFUNCTION("""COMPUTED_VALUE"""),0.0)</f>
        <v>0</v>
      </c>
      <c r="SJ31">
        <f>IFERROR(__xludf.DUMMYFUNCTION("""COMPUTED_VALUE"""),0.0)</f>
        <v>0</v>
      </c>
      <c r="SK31">
        <f>IFERROR(__xludf.DUMMYFUNCTION("""COMPUTED_VALUE"""),0.0)</f>
        <v>0</v>
      </c>
      <c r="SL31">
        <f>IFERROR(__xludf.DUMMYFUNCTION("""COMPUTED_VALUE"""),0.0)</f>
        <v>0</v>
      </c>
      <c r="SM31">
        <f>IFERROR(__xludf.DUMMYFUNCTION("""COMPUTED_VALUE"""),0.0)</f>
        <v>0</v>
      </c>
      <c r="SN31">
        <f>IFERROR(__xludf.DUMMYFUNCTION("""COMPUTED_VALUE"""),0.0)</f>
        <v>0</v>
      </c>
      <c r="SO31">
        <f>IFERROR(__xludf.DUMMYFUNCTION("""COMPUTED_VALUE"""),0.0)</f>
        <v>0</v>
      </c>
      <c r="SP31">
        <f>IFERROR(__xludf.DUMMYFUNCTION("""COMPUTED_VALUE"""),0.0)</f>
        <v>0</v>
      </c>
      <c r="SQ31">
        <f>IFERROR(__xludf.DUMMYFUNCTION("""COMPUTED_VALUE"""),0.0)</f>
        <v>0</v>
      </c>
      <c r="SR31">
        <f>IFERROR(__xludf.DUMMYFUNCTION("""COMPUTED_VALUE"""),0.0)</f>
        <v>0</v>
      </c>
      <c r="SS31">
        <f>IFERROR(__xludf.DUMMYFUNCTION("""COMPUTED_VALUE"""),0.0)</f>
        <v>0</v>
      </c>
      <c r="ST31">
        <f>IFERROR(__xludf.DUMMYFUNCTION("""COMPUTED_VALUE"""),0.0)</f>
        <v>0</v>
      </c>
      <c r="SU31">
        <f>IFERROR(__xludf.DUMMYFUNCTION("""COMPUTED_VALUE"""),0.0)</f>
        <v>0</v>
      </c>
      <c r="SV31">
        <f>IFERROR(__xludf.DUMMYFUNCTION("""COMPUTED_VALUE"""),0.0)</f>
        <v>0</v>
      </c>
      <c r="SW31">
        <f>IFERROR(__xludf.DUMMYFUNCTION("""COMPUTED_VALUE"""),0.0)</f>
        <v>0</v>
      </c>
      <c r="SX31">
        <f>IFERROR(__xludf.DUMMYFUNCTION("""COMPUTED_VALUE"""),0.0)</f>
        <v>0</v>
      </c>
      <c r="SY31">
        <f>IFERROR(__xludf.DUMMYFUNCTION("""COMPUTED_VALUE"""),0.0)</f>
        <v>0</v>
      </c>
      <c r="SZ31">
        <f>IFERROR(__xludf.DUMMYFUNCTION("""COMPUTED_VALUE"""),0.0)</f>
        <v>0</v>
      </c>
      <c r="TA31">
        <f>IFERROR(__xludf.DUMMYFUNCTION("""COMPUTED_VALUE"""),0.0)</f>
        <v>0</v>
      </c>
      <c r="TB31">
        <f>IFERROR(__xludf.DUMMYFUNCTION("""COMPUTED_VALUE"""),0.0)</f>
        <v>0</v>
      </c>
      <c r="TC31">
        <f>IFERROR(__xludf.DUMMYFUNCTION("""COMPUTED_VALUE"""),0.0)</f>
        <v>0</v>
      </c>
    </row>
    <row r="32">
      <c r="A32">
        <f>IFERROR(__xludf.DUMMYFUNCTION("""COMPUTED_VALUE"""),31.0)</f>
        <v>31</v>
      </c>
      <c r="B32" t="str">
        <f>IFERROR(__xludf.DUMMYFUNCTION("""COMPUTED_VALUE"""),"A707")</f>
        <v>A707</v>
      </c>
      <c r="C32" t="str">
        <f>IFERROR(__xludf.DUMMYFUNCTION("""COMPUTED_VALUE"""),"Aleksa")</f>
        <v>Aleksa</v>
      </c>
      <c r="D32" t="str">
        <f>IFERROR(__xludf.DUMMYFUNCTION("""COMPUTED_VALUE"""),"Đorđević")</f>
        <v>Đorđević</v>
      </c>
      <c r="E32">
        <f>IFERROR(__xludf.DUMMYFUNCTION("""COMPUTED_VALUE"""),52.0)</f>
        <v>52</v>
      </c>
      <c r="F32" t="str">
        <f>IFERROR(__xludf.DUMMYFUNCTION("""COMPUTED_VALUE"""),"ODOBREN")</f>
        <v>ODOBREN</v>
      </c>
      <c r="G32" t="str">
        <f>IFERROR(__xludf.DUMMYFUNCTION("""COMPUTED_VALUE"""),"Niš")</f>
        <v>Niš</v>
      </c>
      <c r="H32" t="str">
        <f>IFERROR(__xludf.DUMMYFUNCTION("""COMPUTED_VALUE"""),"Gimnazija Svetozar Marković")</f>
        <v>Gimnazija Svetozar Marković</v>
      </c>
      <c r="I32" t="str">
        <f>IFERROR(__xludf.DUMMYFUNCTION("""COMPUTED_VALUE"""),"I")</f>
        <v>I</v>
      </c>
      <c r="J32" t="str">
        <f>IFERROR(__xludf.DUMMYFUNCTION("""COMPUTED_VALUE"""),"B")</f>
        <v>B</v>
      </c>
      <c r="K32" t="str">
        <f>IFERROR(__xludf.DUMMYFUNCTION("""COMPUTED_VALUE"""),"Nikola Milosavljević")</f>
        <v>Nikola Milosavljević</v>
      </c>
      <c r="L32" t="str">
        <f>IFERROR(__xludf.DUMMYFUNCTION("""COMPUTED_VALUE"""),"x")</f>
        <v>x</v>
      </c>
      <c r="M32">
        <f>IFERROR(__xludf.DUMMYFUNCTION("""COMPUTED_VALUE"""),0.0)</f>
        <v>0</v>
      </c>
      <c r="N32">
        <f>IFERROR(__xludf.DUMMYFUNCTION("""COMPUTED_VALUE"""),0.0)</f>
        <v>0</v>
      </c>
      <c r="O32" t="str">
        <f>IFERROR(__xludf.DUMMYFUNCTION("""COMPUTED_VALUE"""),"-")</f>
        <v>-</v>
      </c>
      <c r="P32" t="str">
        <f>IFERROR(__xludf.DUMMYFUNCTION("""COMPUTED_VALUE"""),"x")</f>
        <v>x</v>
      </c>
      <c r="Q32">
        <f>IFERROR(__xludf.DUMMYFUNCTION("""COMPUTED_VALUE"""),19.0)</f>
        <v>19</v>
      </c>
      <c r="R32">
        <f>IFERROR(__xludf.DUMMYFUNCTION("""COMPUTED_VALUE"""),0.0)</f>
        <v>0</v>
      </c>
      <c r="S32">
        <f>IFERROR(__xludf.DUMMYFUNCTION("""COMPUTED_VALUE"""),33.0)</f>
        <v>33</v>
      </c>
      <c r="T32" t="str">
        <f>IFERROR(__xludf.DUMMYFUNCTION("""COMPUTED_VALUE"""),"x")</f>
        <v>x</v>
      </c>
      <c r="U32" t="str">
        <f>IFERROR(__xludf.DUMMYFUNCTION("""COMPUTED_VALUE"""),"x")</f>
        <v>x</v>
      </c>
      <c r="V32" t="str">
        <f>IFERROR(__xludf.DUMMYFUNCTION("""COMPUTED_VALUE"""),"OK")</f>
        <v>OK</v>
      </c>
      <c r="W32" t="str">
        <f>IFERROR(__xludf.DUMMYFUNCTION("""COMPUTED_VALUE"""),"WA")</f>
        <v>WA</v>
      </c>
      <c r="X32" t="str">
        <f>IFERROR(__xludf.DUMMYFUNCTION("""COMPUTED_VALUE"""),"WA")</f>
        <v>WA</v>
      </c>
      <c r="Y32" t="str">
        <f>IFERROR(__xludf.DUMMYFUNCTION("""COMPUTED_VALUE"""),"WA")</f>
        <v>WA</v>
      </c>
      <c r="Z32" t="str">
        <f>IFERROR(__xludf.DUMMYFUNCTION("""COMPUTED_VALUE"""),"WA")</f>
        <v>WA</v>
      </c>
      <c r="AA32" t="str">
        <f>IFERROR(__xludf.DUMMYFUNCTION("""COMPUTED_VALUE"""),"WA")</f>
        <v>WA</v>
      </c>
      <c r="AB32" t="str">
        <f>IFERROR(__xludf.DUMMYFUNCTION("""COMPUTED_VALUE"""),"WA")</f>
        <v>WA</v>
      </c>
      <c r="AC32" t="str">
        <f>IFERROR(__xludf.DUMMYFUNCTION("""COMPUTED_VALUE"""),"WA")</f>
        <v>WA</v>
      </c>
      <c r="AD32" t="str">
        <f>IFERROR(__xludf.DUMMYFUNCTION("""COMPUTED_VALUE"""),"WA")</f>
        <v>WA</v>
      </c>
      <c r="AE32" t="str">
        <f>IFERROR(__xludf.DUMMYFUNCTION("""COMPUTED_VALUE"""),"WA")</f>
        <v>WA</v>
      </c>
      <c r="AF32" t="str">
        <f>IFERROR(__xludf.DUMMYFUNCTION("""COMPUTED_VALUE"""),"TLE")</f>
        <v>TLE</v>
      </c>
      <c r="AG32" t="str">
        <f>IFERROR(__xludf.DUMMYFUNCTION("""COMPUTED_VALUE"""),"TLE")</f>
        <v>TLE</v>
      </c>
      <c r="AH32" t="str">
        <f>IFERROR(__xludf.DUMMYFUNCTION("""COMPUTED_VALUE"""),"TLE")</f>
        <v>TLE</v>
      </c>
      <c r="AI32" t="str">
        <f>IFERROR(__xludf.DUMMYFUNCTION("""COMPUTED_VALUE"""),"TLE")</f>
        <v>TLE</v>
      </c>
      <c r="AJ32" t="str">
        <f>IFERROR(__xludf.DUMMYFUNCTION("""COMPUTED_VALUE"""),"TLE")</f>
        <v>TLE</v>
      </c>
      <c r="AK32" t="str">
        <f>IFERROR(__xludf.DUMMYFUNCTION("""COMPUTED_VALUE"""),"TLE")</f>
        <v>TLE</v>
      </c>
      <c r="AL32" t="str">
        <f>IFERROR(__xludf.DUMMYFUNCTION("""COMPUTED_VALUE"""),"TLE")</f>
        <v>TLE</v>
      </c>
      <c r="AM32" t="str">
        <f>IFERROR(__xludf.DUMMYFUNCTION("""COMPUTED_VALUE"""),"TLE")</f>
        <v>TLE</v>
      </c>
      <c r="AN32" t="str">
        <f>IFERROR(__xludf.DUMMYFUNCTION("""COMPUTED_VALUE"""),"TLE")</f>
        <v>TLE</v>
      </c>
      <c r="AO32" t="str">
        <f>IFERROR(__xludf.DUMMYFUNCTION("""COMPUTED_VALUE"""),"TLE")</f>
        <v>TLE</v>
      </c>
      <c r="AP32" t="str">
        <f>IFERROR(__xludf.DUMMYFUNCTION("""COMPUTED_VALUE"""),"x")</f>
        <v>x</v>
      </c>
      <c r="AQ32" t="str">
        <f>IFERROR(__xludf.DUMMYFUNCTION("""COMPUTED_VALUE"""),"WA")</f>
        <v>WA</v>
      </c>
      <c r="AR32" t="str">
        <f>IFERROR(__xludf.DUMMYFUNCTION("""COMPUTED_VALUE"""),"WA")</f>
        <v>WA</v>
      </c>
      <c r="AS32" t="str">
        <f>IFERROR(__xludf.DUMMYFUNCTION("""COMPUTED_VALUE"""),"OK")</f>
        <v>OK</v>
      </c>
      <c r="AT32" t="str">
        <f>IFERROR(__xludf.DUMMYFUNCTION("""COMPUTED_VALUE"""),"WA")</f>
        <v>WA</v>
      </c>
      <c r="AU32" t="str">
        <f>IFERROR(__xludf.DUMMYFUNCTION("""COMPUTED_VALUE"""),"WA")</f>
        <v>WA</v>
      </c>
      <c r="AV32" t="str">
        <f>IFERROR(__xludf.DUMMYFUNCTION("""COMPUTED_VALUE"""),"WA")</f>
        <v>WA</v>
      </c>
      <c r="AW32" t="str">
        <f>IFERROR(__xludf.DUMMYFUNCTION("""COMPUTED_VALUE"""),"OK")</f>
        <v>OK</v>
      </c>
      <c r="AX32" t="str">
        <f>IFERROR(__xludf.DUMMYFUNCTION("""COMPUTED_VALUE"""),"WA")</f>
        <v>WA</v>
      </c>
      <c r="AY32" t="str">
        <f>IFERROR(__xludf.DUMMYFUNCTION("""COMPUTED_VALUE"""),"WA")</f>
        <v>WA</v>
      </c>
      <c r="AZ32" t="str">
        <f>IFERROR(__xludf.DUMMYFUNCTION("""COMPUTED_VALUE"""),"WA")</f>
        <v>WA</v>
      </c>
      <c r="BA32" t="str">
        <f>IFERROR(__xludf.DUMMYFUNCTION("""COMPUTED_VALUE"""),"WA")</f>
        <v>WA</v>
      </c>
      <c r="BB32" t="str">
        <f>IFERROR(__xludf.DUMMYFUNCTION("""COMPUTED_VALUE"""),"WA")</f>
        <v>WA</v>
      </c>
      <c r="BC32" t="str">
        <f>IFERROR(__xludf.DUMMYFUNCTION("""COMPUTED_VALUE"""),"WA")</f>
        <v>WA</v>
      </c>
      <c r="BD32" t="str">
        <f>IFERROR(__xludf.DUMMYFUNCTION("""COMPUTED_VALUE"""),"WA")</f>
        <v>WA</v>
      </c>
      <c r="BE32" t="str">
        <f>IFERROR(__xludf.DUMMYFUNCTION("""COMPUTED_VALUE"""),"WA")</f>
        <v>WA</v>
      </c>
      <c r="BF32" t="str">
        <f>IFERROR(__xludf.DUMMYFUNCTION("""COMPUTED_VALUE"""),"WA")</f>
        <v>WA</v>
      </c>
      <c r="BG32" t="str">
        <f>IFERROR(__xludf.DUMMYFUNCTION("""COMPUTED_VALUE"""),"WA")</f>
        <v>WA</v>
      </c>
      <c r="BH32" t="str">
        <f>IFERROR(__xludf.DUMMYFUNCTION("""COMPUTED_VALUE"""),"WA")</f>
        <v>WA</v>
      </c>
      <c r="BI32" t="str">
        <f>IFERROR(__xludf.DUMMYFUNCTION("""COMPUTED_VALUE"""),"WA")</f>
        <v>WA</v>
      </c>
      <c r="BJ32" t="str">
        <f>IFERROR(__xludf.DUMMYFUNCTION("""COMPUTED_VALUE"""),"WA")</f>
        <v>WA</v>
      </c>
      <c r="BK32" t="str">
        <f>IFERROR(__xludf.DUMMYFUNCTION("""COMPUTED_VALUE"""),"WA")</f>
        <v>WA</v>
      </c>
      <c r="BL32" t="str">
        <f>IFERROR(__xludf.DUMMYFUNCTION("""COMPUTED_VALUE"""),"WA")</f>
        <v>WA</v>
      </c>
      <c r="BM32" t="str">
        <f>IFERROR(__xludf.DUMMYFUNCTION("""COMPUTED_VALUE"""),"WA")</f>
        <v>WA</v>
      </c>
      <c r="BN32" t="str">
        <f>IFERROR(__xludf.DUMMYFUNCTION("""COMPUTED_VALUE"""),"OK")</f>
        <v>OK</v>
      </c>
      <c r="BO32" t="str">
        <f>IFERROR(__xludf.DUMMYFUNCTION("""COMPUTED_VALUE"""),"OK")</f>
        <v>OK</v>
      </c>
      <c r="BP32" t="str">
        <f>IFERROR(__xludf.DUMMYFUNCTION("""COMPUTED_VALUE"""),"WA")</f>
        <v>WA</v>
      </c>
      <c r="BQ32" t="str">
        <f>IFERROR(__xludf.DUMMYFUNCTION("""COMPUTED_VALUE"""),"WA")</f>
        <v>WA</v>
      </c>
      <c r="BR32" t="str">
        <f>IFERROR(__xludf.DUMMYFUNCTION("""COMPUTED_VALUE"""),"WA")</f>
        <v>WA</v>
      </c>
      <c r="BS32" t="str">
        <f>IFERROR(__xludf.DUMMYFUNCTION("""COMPUTED_VALUE"""),"WA")</f>
        <v>WA</v>
      </c>
      <c r="BT32" t="str">
        <f>IFERROR(__xludf.DUMMYFUNCTION("""COMPUTED_VALUE"""),"WA")</f>
        <v>WA</v>
      </c>
      <c r="BU32" t="str">
        <f>IFERROR(__xludf.DUMMYFUNCTION("""COMPUTED_VALUE"""),"WA")</f>
        <v>WA</v>
      </c>
      <c r="BV32" t="str">
        <f>IFERROR(__xludf.DUMMYFUNCTION("""COMPUTED_VALUE"""),"WA")</f>
        <v>WA</v>
      </c>
      <c r="BW32" t="str">
        <f>IFERROR(__xludf.DUMMYFUNCTION("""COMPUTED_VALUE"""),"WA")</f>
        <v>WA</v>
      </c>
      <c r="BX32" t="str">
        <f>IFERROR(__xludf.DUMMYFUNCTION("""COMPUTED_VALUE"""),"WA")</f>
        <v>WA</v>
      </c>
      <c r="BY32" t="str">
        <f>IFERROR(__xludf.DUMMYFUNCTION("""COMPUTED_VALUE"""),"WA")</f>
        <v>WA</v>
      </c>
      <c r="BZ32" t="str">
        <f>IFERROR(__xludf.DUMMYFUNCTION("""COMPUTED_VALUE"""),"OK")</f>
        <v>OK</v>
      </c>
      <c r="CA32" t="str">
        <f>IFERROR(__xludf.DUMMYFUNCTION("""COMPUTED_VALUE"""),"OK")</f>
        <v>OK</v>
      </c>
      <c r="CB32" t="str">
        <f>IFERROR(__xludf.DUMMYFUNCTION("""COMPUTED_VALUE"""),"WA")</f>
        <v>WA</v>
      </c>
      <c r="CC32" t="str">
        <f>IFERROR(__xludf.DUMMYFUNCTION("""COMPUTED_VALUE"""),"WA")</f>
        <v>WA</v>
      </c>
      <c r="CD32" t="str">
        <f>IFERROR(__xludf.DUMMYFUNCTION("""COMPUTED_VALUE"""),"WA")</f>
        <v>WA</v>
      </c>
      <c r="CE32" t="str">
        <f>IFERROR(__xludf.DUMMYFUNCTION("""COMPUTED_VALUE"""),"WA")</f>
        <v>WA</v>
      </c>
      <c r="CF32" t="str">
        <f>IFERROR(__xludf.DUMMYFUNCTION("""COMPUTED_VALUE"""),"WA")</f>
        <v>WA</v>
      </c>
      <c r="CG32" t="str">
        <f>IFERROR(__xludf.DUMMYFUNCTION("""COMPUTED_VALUE"""),"WA")</f>
        <v>WA</v>
      </c>
      <c r="CH32" t="str">
        <f>IFERROR(__xludf.DUMMYFUNCTION("""COMPUTED_VALUE"""),"WA")</f>
        <v>WA</v>
      </c>
      <c r="CI32" t="str">
        <f>IFERROR(__xludf.DUMMYFUNCTION("""COMPUTED_VALUE"""),"WA")</f>
        <v>WA</v>
      </c>
      <c r="CJ32" t="str">
        <f>IFERROR(__xludf.DUMMYFUNCTION("""COMPUTED_VALUE"""),"WA")</f>
        <v>WA</v>
      </c>
      <c r="CK32" t="str">
        <f>IFERROR(__xludf.DUMMYFUNCTION("""COMPUTED_VALUE"""),"WA")</f>
        <v>WA</v>
      </c>
      <c r="CL32" t="str">
        <f>IFERROR(__xludf.DUMMYFUNCTION("""COMPUTED_VALUE"""),"OK")</f>
        <v>OK</v>
      </c>
      <c r="CM32" t="str">
        <f>IFERROR(__xludf.DUMMYFUNCTION("""COMPUTED_VALUE"""),"OK")</f>
        <v>OK</v>
      </c>
      <c r="CN32" t="str">
        <f>IFERROR(__xludf.DUMMYFUNCTION("""COMPUTED_VALUE"""),"WA")</f>
        <v>WA</v>
      </c>
      <c r="CO32" t="str">
        <f>IFERROR(__xludf.DUMMYFUNCTION("""COMPUTED_VALUE"""),"WA")</f>
        <v>WA</v>
      </c>
      <c r="CP32" t="str">
        <f>IFERROR(__xludf.DUMMYFUNCTION("""COMPUTED_VALUE"""),"WA")</f>
        <v>WA</v>
      </c>
      <c r="CQ32" t="str">
        <f>IFERROR(__xludf.DUMMYFUNCTION("""COMPUTED_VALUE"""),"WA")</f>
        <v>WA</v>
      </c>
      <c r="CR32" t="str">
        <f>IFERROR(__xludf.DUMMYFUNCTION("""COMPUTED_VALUE"""),"WA")</f>
        <v>WA</v>
      </c>
      <c r="CS32" t="str">
        <f>IFERROR(__xludf.DUMMYFUNCTION("""COMPUTED_VALUE"""),"WA")</f>
        <v>WA</v>
      </c>
      <c r="CT32" t="str">
        <f>IFERROR(__xludf.DUMMYFUNCTION("""COMPUTED_VALUE"""),"WA")</f>
        <v>WA</v>
      </c>
      <c r="CU32" t="str">
        <f>IFERROR(__xludf.DUMMYFUNCTION("""COMPUTED_VALUE"""),"WA")</f>
        <v>WA</v>
      </c>
      <c r="CV32" t="str">
        <f>IFERROR(__xludf.DUMMYFUNCTION("""COMPUTED_VALUE"""),"WA")</f>
        <v>WA</v>
      </c>
      <c r="CW32" t="str">
        <f>IFERROR(__xludf.DUMMYFUNCTION("""COMPUTED_VALUE"""),"WA")</f>
        <v>WA</v>
      </c>
      <c r="CX32" t="str">
        <f>IFERROR(__xludf.DUMMYFUNCTION("""COMPUTED_VALUE"""),"OK")</f>
        <v>OK</v>
      </c>
      <c r="CY32" t="str">
        <f>IFERROR(__xludf.DUMMYFUNCTION("""COMPUTED_VALUE"""),"OK")</f>
        <v>OK</v>
      </c>
      <c r="CZ32" t="str">
        <f>IFERROR(__xludf.DUMMYFUNCTION("""COMPUTED_VALUE"""),"x")</f>
        <v>x</v>
      </c>
      <c r="DA32" t="str">
        <f>IFERROR(__xludf.DUMMYFUNCTION("""COMPUTED_VALUE"""),"-")</f>
        <v>-</v>
      </c>
      <c r="DB32" t="str">
        <f>IFERROR(__xludf.DUMMYFUNCTION("""COMPUTED_VALUE"""),"-")</f>
        <v>-</v>
      </c>
      <c r="DC32" t="str">
        <f>IFERROR(__xludf.DUMMYFUNCTION("""COMPUTED_VALUE"""),"-")</f>
        <v>-</v>
      </c>
      <c r="DD32" t="str">
        <f>IFERROR(__xludf.DUMMYFUNCTION("""COMPUTED_VALUE"""),"-")</f>
        <v>-</v>
      </c>
      <c r="DE32" t="str">
        <f>IFERROR(__xludf.DUMMYFUNCTION("""COMPUTED_VALUE"""),"-")</f>
        <v>-</v>
      </c>
      <c r="DF32" t="str">
        <f>IFERROR(__xludf.DUMMYFUNCTION("""COMPUTED_VALUE"""),"-")</f>
        <v>-</v>
      </c>
      <c r="DG32" t="str">
        <f>IFERROR(__xludf.DUMMYFUNCTION("""COMPUTED_VALUE"""),"-")</f>
        <v>-</v>
      </c>
      <c r="DH32" t="str">
        <f>IFERROR(__xludf.DUMMYFUNCTION("""COMPUTED_VALUE"""),"-")</f>
        <v>-</v>
      </c>
      <c r="DI32" t="str">
        <f>IFERROR(__xludf.DUMMYFUNCTION("""COMPUTED_VALUE"""),"-")</f>
        <v>-</v>
      </c>
      <c r="DJ32" t="str">
        <f>IFERROR(__xludf.DUMMYFUNCTION("""COMPUTED_VALUE"""),"-")</f>
        <v>-</v>
      </c>
      <c r="DK32" t="str">
        <f>IFERROR(__xludf.DUMMYFUNCTION("""COMPUTED_VALUE"""),"-")</f>
        <v>-</v>
      </c>
      <c r="DL32" t="str">
        <f>IFERROR(__xludf.DUMMYFUNCTION("""COMPUTED_VALUE"""),"-")</f>
        <v>-</v>
      </c>
      <c r="DM32" t="str">
        <f>IFERROR(__xludf.DUMMYFUNCTION("""COMPUTED_VALUE"""),"-")</f>
        <v>-</v>
      </c>
      <c r="DN32" t="str">
        <f>IFERROR(__xludf.DUMMYFUNCTION("""COMPUTED_VALUE"""),"-")</f>
        <v>-</v>
      </c>
      <c r="DO32" t="str">
        <f>IFERROR(__xludf.DUMMYFUNCTION("""COMPUTED_VALUE"""),"-")</f>
        <v>-</v>
      </c>
      <c r="DP32" t="str">
        <f>IFERROR(__xludf.DUMMYFUNCTION("""COMPUTED_VALUE"""),"-")</f>
        <v>-</v>
      </c>
      <c r="DQ32" t="str">
        <f>IFERROR(__xludf.DUMMYFUNCTION("""COMPUTED_VALUE"""),"-")</f>
        <v>-</v>
      </c>
      <c r="DR32" t="str">
        <f>IFERROR(__xludf.DUMMYFUNCTION("""COMPUTED_VALUE"""),"-")</f>
        <v>-</v>
      </c>
      <c r="DS32" t="str">
        <f>IFERROR(__xludf.DUMMYFUNCTION("""COMPUTED_VALUE"""),"-")</f>
        <v>-</v>
      </c>
      <c r="DT32" t="str">
        <f>IFERROR(__xludf.DUMMYFUNCTION("""COMPUTED_VALUE"""),"-")</f>
        <v>-</v>
      </c>
      <c r="DU32" t="str">
        <f>IFERROR(__xludf.DUMMYFUNCTION("""COMPUTED_VALUE"""),"-")</f>
        <v>-</v>
      </c>
      <c r="DV32" t="str">
        <f>IFERROR(__xludf.DUMMYFUNCTION("""COMPUTED_VALUE"""),"-")</f>
        <v>-</v>
      </c>
      <c r="DW32" t="str">
        <f>IFERROR(__xludf.DUMMYFUNCTION("""COMPUTED_VALUE"""),"-")</f>
        <v>-</v>
      </c>
      <c r="DX32" t="str">
        <f>IFERROR(__xludf.DUMMYFUNCTION("""COMPUTED_VALUE"""),"-")</f>
        <v>-</v>
      </c>
      <c r="DY32" t="str">
        <f>IFERROR(__xludf.DUMMYFUNCTION("""COMPUTED_VALUE"""),"-")</f>
        <v>-</v>
      </c>
      <c r="DZ32" t="str">
        <f>IFERROR(__xludf.DUMMYFUNCTION("""COMPUTED_VALUE"""),"-")</f>
        <v>-</v>
      </c>
      <c r="EA32" t="str">
        <f>IFERROR(__xludf.DUMMYFUNCTION("""COMPUTED_VALUE"""),"-")</f>
        <v>-</v>
      </c>
      <c r="EB32" t="str">
        <f>IFERROR(__xludf.DUMMYFUNCTION("""COMPUTED_VALUE"""),"-")</f>
        <v>-</v>
      </c>
      <c r="EC32" t="str">
        <f>IFERROR(__xludf.DUMMYFUNCTION("""COMPUTED_VALUE"""),"-")</f>
        <v>-</v>
      </c>
      <c r="ED32" t="str">
        <f>IFERROR(__xludf.DUMMYFUNCTION("""COMPUTED_VALUE"""),"-")</f>
        <v>-</v>
      </c>
      <c r="EE32" t="str">
        <f>IFERROR(__xludf.DUMMYFUNCTION("""COMPUTED_VALUE"""),"-")</f>
        <v>-</v>
      </c>
      <c r="EF32" t="str">
        <f>IFERROR(__xludf.DUMMYFUNCTION("""COMPUTED_VALUE"""),"-")</f>
        <v>-</v>
      </c>
      <c r="EG32" t="str">
        <f>IFERROR(__xludf.DUMMYFUNCTION("""COMPUTED_VALUE"""),"-")</f>
        <v>-</v>
      </c>
      <c r="EH32" t="str">
        <f>IFERROR(__xludf.DUMMYFUNCTION("""COMPUTED_VALUE"""),"-")</f>
        <v>-</v>
      </c>
      <c r="EI32" t="str">
        <f>IFERROR(__xludf.DUMMYFUNCTION("""COMPUTED_VALUE"""),"-")</f>
        <v>-</v>
      </c>
      <c r="EJ32" t="str">
        <f>IFERROR(__xludf.DUMMYFUNCTION("""COMPUTED_VALUE"""),"-")</f>
        <v>-</v>
      </c>
      <c r="EK32" t="str">
        <f>IFERROR(__xludf.DUMMYFUNCTION("""COMPUTED_VALUE"""),"-")</f>
        <v>-</v>
      </c>
      <c r="EL32" t="str">
        <f>IFERROR(__xludf.DUMMYFUNCTION("""COMPUTED_VALUE"""),"-")</f>
        <v>-</v>
      </c>
      <c r="EM32" t="str">
        <f>IFERROR(__xludf.DUMMYFUNCTION("""COMPUTED_VALUE"""),"-")</f>
        <v>-</v>
      </c>
      <c r="EN32" t="str">
        <f>IFERROR(__xludf.DUMMYFUNCTION("""COMPUTED_VALUE"""),"-")</f>
        <v>-</v>
      </c>
      <c r="EO32" t="str">
        <f>IFERROR(__xludf.DUMMYFUNCTION("""COMPUTED_VALUE"""),"-")</f>
        <v>-</v>
      </c>
      <c r="EP32" t="str">
        <f>IFERROR(__xludf.DUMMYFUNCTION("""COMPUTED_VALUE"""),"-")</f>
        <v>-</v>
      </c>
      <c r="EQ32" t="str">
        <f>IFERROR(__xludf.DUMMYFUNCTION("""COMPUTED_VALUE"""),"-")</f>
        <v>-</v>
      </c>
      <c r="ER32" t="str">
        <f>IFERROR(__xludf.DUMMYFUNCTION("""COMPUTED_VALUE"""),"-")</f>
        <v>-</v>
      </c>
      <c r="ES32" t="str">
        <f>IFERROR(__xludf.DUMMYFUNCTION("""COMPUTED_VALUE"""),"-")</f>
        <v>-</v>
      </c>
      <c r="ET32" t="str">
        <f>IFERROR(__xludf.DUMMYFUNCTION("""COMPUTED_VALUE"""),"-")</f>
        <v>-</v>
      </c>
      <c r="EU32" t="str">
        <f>IFERROR(__xludf.DUMMYFUNCTION("""COMPUTED_VALUE"""),"-")</f>
        <v>-</v>
      </c>
      <c r="EV32" t="str">
        <f>IFERROR(__xludf.DUMMYFUNCTION("""COMPUTED_VALUE"""),"-")</f>
        <v>-</v>
      </c>
      <c r="EW32" t="str">
        <f>IFERROR(__xludf.DUMMYFUNCTION("""COMPUTED_VALUE"""),"-")</f>
        <v>-</v>
      </c>
      <c r="EX32" t="str">
        <f>IFERROR(__xludf.DUMMYFUNCTION("""COMPUTED_VALUE"""),"-")</f>
        <v>-</v>
      </c>
      <c r="EY32" t="str">
        <f>IFERROR(__xludf.DUMMYFUNCTION("""COMPUTED_VALUE"""),"-")</f>
        <v>-</v>
      </c>
      <c r="EZ32" t="str">
        <f>IFERROR(__xludf.DUMMYFUNCTION("""COMPUTED_VALUE"""),"-")</f>
        <v>-</v>
      </c>
      <c r="FA32" t="str">
        <f>IFERROR(__xludf.DUMMYFUNCTION("""COMPUTED_VALUE"""),"-")</f>
        <v>-</v>
      </c>
      <c r="FB32" t="str">
        <f>IFERROR(__xludf.DUMMYFUNCTION("""COMPUTED_VALUE"""),"-")</f>
        <v>-</v>
      </c>
      <c r="FC32" t="str">
        <f>IFERROR(__xludf.DUMMYFUNCTION("""COMPUTED_VALUE"""),"-")</f>
        <v>-</v>
      </c>
      <c r="FD32" t="str">
        <f>IFERROR(__xludf.DUMMYFUNCTION("""COMPUTED_VALUE"""),"-")</f>
        <v>-</v>
      </c>
      <c r="FE32" t="str">
        <f>IFERROR(__xludf.DUMMYFUNCTION("""COMPUTED_VALUE"""),"-")</f>
        <v>-</v>
      </c>
      <c r="FF32" t="str">
        <f>IFERROR(__xludf.DUMMYFUNCTION("""COMPUTED_VALUE"""),"-")</f>
        <v>-</v>
      </c>
      <c r="FG32" t="str">
        <f>IFERROR(__xludf.DUMMYFUNCTION("""COMPUTED_VALUE"""),"x")</f>
        <v>x</v>
      </c>
      <c r="FH32" t="str">
        <f>IFERROR(__xludf.DUMMYFUNCTION("""COMPUTED_VALUE"""),"OK")</f>
        <v>OK</v>
      </c>
      <c r="FI32" t="str">
        <f>IFERROR(__xludf.DUMMYFUNCTION("""COMPUTED_VALUE"""),"WA")</f>
        <v>WA</v>
      </c>
      <c r="FJ32" t="str">
        <f>IFERROR(__xludf.DUMMYFUNCTION("""COMPUTED_VALUE"""),"WA")</f>
        <v>WA</v>
      </c>
      <c r="FK32" t="str">
        <f>IFERROR(__xludf.DUMMYFUNCTION("""COMPUTED_VALUE"""),"WA")</f>
        <v>WA</v>
      </c>
      <c r="FL32" t="str">
        <f>IFERROR(__xludf.DUMMYFUNCTION("""COMPUTED_VALUE"""),"x")</f>
        <v>x</v>
      </c>
      <c r="FM32" t="str">
        <f>IFERROR(__xludf.DUMMYFUNCTION("""COMPUTED_VALUE"""),"WA")</f>
        <v>WA</v>
      </c>
      <c r="FN32" t="str">
        <f>IFERROR(__xludf.DUMMYFUNCTION("""COMPUTED_VALUE"""),"WA")</f>
        <v>WA</v>
      </c>
      <c r="FO32" t="str">
        <f>IFERROR(__xludf.DUMMYFUNCTION("""COMPUTED_VALUE"""),"WA")</f>
        <v>WA</v>
      </c>
      <c r="FP32" t="str">
        <f>IFERROR(__xludf.DUMMYFUNCTION("""COMPUTED_VALUE"""),"WA")</f>
        <v>WA</v>
      </c>
      <c r="FQ32" t="str">
        <f>IFERROR(__xludf.DUMMYFUNCTION("""COMPUTED_VALUE"""),"WA")</f>
        <v>WA</v>
      </c>
      <c r="FR32" t="str">
        <f>IFERROR(__xludf.DUMMYFUNCTION("""COMPUTED_VALUE"""),"OK")</f>
        <v>OK</v>
      </c>
      <c r="FS32" t="str">
        <f>IFERROR(__xludf.DUMMYFUNCTION("""COMPUTED_VALUE"""),"OK")</f>
        <v>OK</v>
      </c>
      <c r="FT32" t="str">
        <f>IFERROR(__xludf.DUMMYFUNCTION("""COMPUTED_VALUE"""),"WA")</f>
        <v>WA</v>
      </c>
      <c r="FU32" t="str">
        <f>IFERROR(__xludf.DUMMYFUNCTION("""COMPUTED_VALUE"""),"WA")</f>
        <v>WA</v>
      </c>
      <c r="FV32" t="str">
        <f>IFERROR(__xludf.DUMMYFUNCTION("""COMPUTED_VALUE"""),"WA")</f>
        <v>WA</v>
      </c>
      <c r="FW32" t="str">
        <f>IFERROR(__xludf.DUMMYFUNCTION("""COMPUTED_VALUE"""),"WA")</f>
        <v>WA</v>
      </c>
      <c r="FX32" t="str">
        <f>IFERROR(__xludf.DUMMYFUNCTION("""COMPUTED_VALUE"""),"WA")</f>
        <v>WA</v>
      </c>
      <c r="FY32" t="str">
        <f>IFERROR(__xludf.DUMMYFUNCTION("""COMPUTED_VALUE"""),"WA")</f>
        <v>WA</v>
      </c>
      <c r="FZ32" t="str">
        <f>IFERROR(__xludf.DUMMYFUNCTION("""COMPUTED_VALUE"""),"WA")</f>
        <v>WA</v>
      </c>
      <c r="GA32" t="str">
        <f>IFERROR(__xludf.DUMMYFUNCTION("""COMPUTED_VALUE"""),"WA")</f>
        <v>WA</v>
      </c>
      <c r="GB32" t="str">
        <f>IFERROR(__xludf.DUMMYFUNCTION("""COMPUTED_VALUE"""),"WA")</f>
        <v>WA</v>
      </c>
      <c r="GC32" t="str">
        <f>IFERROR(__xludf.DUMMYFUNCTION("""COMPUTED_VALUE"""),"WA")</f>
        <v>WA</v>
      </c>
      <c r="GD32" t="str">
        <f>IFERROR(__xludf.DUMMYFUNCTION("""COMPUTED_VALUE"""),"WA")</f>
        <v>WA</v>
      </c>
      <c r="GE32" t="str">
        <f>IFERROR(__xludf.DUMMYFUNCTION("""COMPUTED_VALUE"""),"WA")</f>
        <v>WA</v>
      </c>
      <c r="GF32" t="str">
        <f>IFERROR(__xludf.DUMMYFUNCTION("""COMPUTED_VALUE"""),"WA")</f>
        <v>WA</v>
      </c>
      <c r="GG32" t="str">
        <f>IFERROR(__xludf.DUMMYFUNCTION("""COMPUTED_VALUE"""),"WA")</f>
        <v>WA</v>
      </c>
      <c r="GH32" t="str">
        <f>IFERROR(__xludf.DUMMYFUNCTION("""COMPUTED_VALUE"""),"WA")</f>
        <v>WA</v>
      </c>
      <c r="GI32" t="str">
        <f>IFERROR(__xludf.DUMMYFUNCTION("""COMPUTED_VALUE"""),"WA")</f>
        <v>WA</v>
      </c>
      <c r="GJ32" t="str">
        <f>IFERROR(__xludf.DUMMYFUNCTION("""COMPUTED_VALUE"""),"WA")</f>
        <v>WA</v>
      </c>
      <c r="GK32" t="str">
        <f>IFERROR(__xludf.DUMMYFUNCTION("""COMPUTED_VALUE"""),"OK")</f>
        <v>OK</v>
      </c>
      <c r="GL32" t="str">
        <f>IFERROR(__xludf.DUMMYFUNCTION("""COMPUTED_VALUE"""),"WA")</f>
        <v>WA</v>
      </c>
      <c r="GM32" t="str">
        <f>IFERROR(__xludf.DUMMYFUNCTION("""COMPUTED_VALUE"""),"WA")</f>
        <v>WA</v>
      </c>
      <c r="GN32" t="str">
        <f>IFERROR(__xludf.DUMMYFUNCTION("""COMPUTED_VALUE"""),"OK")</f>
        <v>OK</v>
      </c>
      <c r="GO32" t="str">
        <f>IFERROR(__xludf.DUMMYFUNCTION("""COMPUTED_VALUE"""),"WA")</f>
        <v>WA</v>
      </c>
      <c r="GP32" t="str">
        <f>IFERROR(__xludf.DUMMYFUNCTION("""COMPUTED_VALUE"""),"OK")</f>
        <v>OK</v>
      </c>
      <c r="GQ32" t="str">
        <f>IFERROR(__xludf.DUMMYFUNCTION("""COMPUTED_VALUE"""),"WA")</f>
        <v>WA</v>
      </c>
      <c r="GR32" t="str">
        <f>IFERROR(__xludf.DUMMYFUNCTION("""COMPUTED_VALUE"""),"WA")</f>
        <v>WA</v>
      </c>
      <c r="GS32" t="str">
        <f>IFERROR(__xludf.DUMMYFUNCTION("""COMPUTED_VALUE"""),"WA")</f>
        <v>WA</v>
      </c>
      <c r="GT32" t="str">
        <f>IFERROR(__xludf.DUMMYFUNCTION("""COMPUTED_VALUE"""),"WA")</f>
        <v>WA</v>
      </c>
      <c r="GU32" t="str">
        <f>IFERROR(__xludf.DUMMYFUNCTION("""COMPUTED_VALUE"""),"WA")</f>
        <v>WA</v>
      </c>
      <c r="GV32" t="str">
        <f>IFERROR(__xludf.DUMMYFUNCTION("""COMPUTED_VALUE"""),"WA")</f>
        <v>WA</v>
      </c>
      <c r="GW32" t="str">
        <f>IFERROR(__xludf.DUMMYFUNCTION("""COMPUTED_VALUE"""),"WA")</f>
        <v>WA</v>
      </c>
      <c r="GX32" t="str">
        <f>IFERROR(__xludf.DUMMYFUNCTION("""COMPUTED_VALUE"""),"WA")</f>
        <v>WA</v>
      </c>
      <c r="GY32" t="str">
        <f>IFERROR(__xludf.DUMMYFUNCTION("""COMPUTED_VALUE"""),"OK")</f>
        <v>OK</v>
      </c>
      <c r="GZ32" t="str">
        <f>IFERROR(__xludf.DUMMYFUNCTION("""COMPUTED_VALUE"""),"WA")</f>
        <v>WA</v>
      </c>
      <c r="HA32" t="str">
        <f>IFERROR(__xludf.DUMMYFUNCTION("""COMPUTED_VALUE"""),"OK")</f>
        <v>OK</v>
      </c>
      <c r="HB32" t="str">
        <f>IFERROR(__xludf.DUMMYFUNCTION("""COMPUTED_VALUE"""),"WA")</f>
        <v>WA</v>
      </c>
      <c r="HC32" t="str">
        <f>IFERROR(__xludf.DUMMYFUNCTION("""COMPUTED_VALUE"""),"WA")</f>
        <v>WA</v>
      </c>
      <c r="HD32" t="str">
        <f>IFERROR(__xludf.DUMMYFUNCTION("""COMPUTED_VALUE"""),"WA")</f>
        <v>WA</v>
      </c>
      <c r="HE32" t="str">
        <f>IFERROR(__xludf.DUMMYFUNCTION("""COMPUTED_VALUE"""),"WA")</f>
        <v>WA</v>
      </c>
      <c r="HF32" t="str">
        <f>IFERROR(__xludf.DUMMYFUNCTION("""COMPUTED_VALUE"""),"WA")</f>
        <v>WA</v>
      </c>
      <c r="HG32" t="str">
        <f>IFERROR(__xludf.DUMMYFUNCTION("""COMPUTED_VALUE"""),"WA")</f>
        <v>WA</v>
      </c>
      <c r="HH32" t="str">
        <f>IFERROR(__xludf.DUMMYFUNCTION("""COMPUTED_VALUE"""),"WA")</f>
        <v>WA</v>
      </c>
      <c r="HI32" t="str">
        <f>IFERROR(__xludf.DUMMYFUNCTION("""COMPUTED_VALUE"""),"WA")</f>
        <v>WA</v>
      </c>
      <c r="HJ32" t="str">
        <f>IFERROR(__xludf.DUMMYFUNCTION("""COMPUTED_VALUE"""),"WA")</f>
        <v>WA</v>
      </c>
      <c r="HK32" t="str">
        <f>IFERROR(__xludf.DUMMYFUNCTION("""COMPUTED_VALUE"""),"WA")</f>
        <v>WA</v>
      </c>
      <c r="HL32" t="str">
        <f>IFERROR(__xludf.DUMMYFUNCTION("""COMPUTED_VALUE"""),"WA")</f>
        <v>WA</v>
      </c>
      <c r="HM32" t="str">
        <f>IFERROR(__xludf.DUMMYFUNCTION("""COMPUTED_VALUE"""),"WA")</f>
        <v>WA</v>
      </c>
      <c r="HN32" t="str">
        <f>IFERROR(__xludf.DUMMYFUNCTION("""COMPUTED_VALUE"""),"WA")</f>
        <v>WA</v>
      </c>
      <c r="HO32" t="str">
        <f>IFERROR(__xludf.DUMMYFUNCTION("""COMPUTED_VALUE"""),"OK")</f>
        <v>OK</v>
      </c>
      <c r="HP32" t="str">
        <f>IFERROR(__xludf.DUMMYFUNCTION("""COMPUTED_VALUE"""),"WA")</f>
        <v>WA</v>
      </c>
      <c r="HQ32" t="str">
        <f>IFERROR(__xludf.DUMMYFUNCTION("""COMPUTED_VALUE"""),"WA")</f>
        <v>WA</v>
      </c>
      <c r="HR32" t="str">
        <f>IFERROR(__xludf.DUMMYFUNCTION("""COMPUTED_VALUE"""),"x")</f>
        <v>x</v>
      </c>
      <c r="HS32" t="str">
        <f>IFERROR(__xludf.DUMMYFUNCTION("""COMPUTED_VALUE"""),"OK")</f>
        <v>OK</v>
      </c>
      <c r="HT32" t="str">
        <f>IFERROR(__xludf.DUMMYFUNCTION("""COMPUTED_VALUE"""),"OK")</f>
        <v>OK</v>
      </c>
      <c r="HU32" t="str">
        <f>IFERROR(__xludf.DUMMYFUNCTION("""COMPUTED_VALUE"""),"OK")</f>
        <v>OK</v>
      </c>
      <c r="HV32" t="str">
        <f>IFERROR(__xludf.DUMMYFUNCTION("""COMPUTED_VALUE"""),"OK")</f>
        <v>OK</v>
      </c>
      <c r="HW32" t="str">
        <f>IFERROR(__xludf.DUMMYFUNCTION("""COMPUTED_VALUE"""),"OK")</f>
        <v>OK</v>
      </c>
      <c r="HX32" t="str">
        <f>IFERROR(__xludf.DUMMYFUNCTION("""COMPUTED_VALUE"""),"OK")</f>
        <v>OK</v>
      </c>
      <c r="HY32" t="str">
        <f>IFERROR(__xludf.DUMMYFUNCTION("""COMPUTED_VALUE"""),"OK")</f>
        <v>OK</v>
      </c>
      <c r="HZ32" t="str">
        <f>IFERROR(__xludf.DUMMYFUNCTION("""COMPUTED_VALUE"""),"OK")</f>
        <v>OK</v>
      </c>
      <c r="IA32" t="str">
        <f>IFERROR(__xludf.DUMMYFUNCTION("""COMPUTED_VALUE"""),"OK")</f>
        <v>OK</v>
      </c>
      <c r="IB32" t="str">
        <f>IFERROR(__xludf.DUMMYFUNCTION("""COMPUTED_VALUE"""),"OK")</f>
        <v>OK</v>
      </c>
      <c r="IC32" t="str">
        <f>IFERROR(__xludf.DUMMYFUNCTION("""COMPUTED_VALUE"""),"OK")</f>
        <v>OK</v>
      </c>
      <c r="ID32" t="str">
        <f>IFERROR(__xludf.DUMMYFUNCTION("""COMPUTED_VALUE"""),"OK")</f>
        <v>OK</v>
      </c>
      <c r="IE32" t="str">
        <f>IFERROR(__xludf.DUMMYFUNCTION("""COMPUTED_VALUE"""),"OK")</f>
        <v>OK</v>
      </c>
      <c r="IF32" t="str">
        <f>IFERROR(__xludf.DUMMYFUNCTION("""COMPUTED_VALUE"""),"OK")</f>
        <v>OK</v>
      </c>
      <c r="IG32" t="str">
        <f>IFERROR(__xludf.DUMMYFUNCTION("""COMPUTED_VALUE"""),"OK")</f>
        <v>OK</v>
      </c>
      <c r="IH32" t="str">
        <f>IFERROR(__xludf.DUMMYFUNCTION("""COMPUTED_VALUE"""),"OK")</f>
        <v>OK</v>
      </c>
      <c r="II32" t="str">
        <f>IFERROR(__xludf.DUMMYFUNCTION("""COMPUTED_VALUE"""),"OK")</f>
        <v>OK</v>
      </c>
      <c r="IJ32" t="str">
        <f>IFERROR(__xludf.DUMMYFUNCTION("""COMPUTED_VALUE"""),"OK")</f>
        <v>OK</v>
      </c>
      <c r="IK32" t="str">
        <f>IFERROR(__xludf.DUMMYFUNCTION("""COMPUTED_VALUE"""),"OK")</f>
        <v>OK</v>
      </c>
      <c r="IL32" t="str">
        <f>IFERROR(__xludf.DUMMYFUNCTION("""COMPUTED_VALUE"""),"OK")</f>
        <v>OK</v>
      </c>
      <c r="IM32" t="str">
        <f>IFERROR(__xludf.DUMMYFUNCTION("""COMPUTED_VALUE"""),"TLE")</f>
        <v>TLE</v>
      </c>
      <c r="IN32" t="str">
        <f>IFERROR(__xludf.DUMMYFUNCTION("""COMPUTED_VALUE"""),"TLE")</f>
        <v>TLE</v>
      </c>
      <c r="IO32" t="str">
        <f>IFERROR(__xludf.DUMMYFUNCTION("""COMPUTED_VALUE"""),"TLE")</f>
        <v>TLE</v>
      </c>
      <c r="IP32" t="str">
        <f>IFERROR(__xludf.DUMMYFUNCTION("""COMPUTED_VALUE"""),"TLE")</f>
        <v>TLE</v>
      </c>
      <c r="IQ32" t="str">
        <f>IFERROR(__xludf.DUMMYFUNCTION("""COMPUTED_VALUE"""),"TLE")</f>
        <v>TLE</v>
      </c>
      <c r="IR32" t="str">
        <f>IFERROR(__xludf.DUMMYFUNCTION("""COMPUTED_VALUE"""),"TLE")</f>
        <v>TLE</v>
      </c>
      <c r="IS32" t="str">
        <f>IFERROR(__xludf.DUMMYFUNCTION("""COMPUTED_VALUE"""),"TLE")</f>
        <v>TLE</v>
      </c>
      <c r="IT32" t="str">
        <f>IFERROR(__xludf.DUMMYFUNCTION("""COMPUTED_VALUE"""),"OK")</f>
        <v>OK</v>
      </c>
      <c r="IU32" t="str">
        <f>IFERROR(__xludf.DUMMYFUNCTION("""COMPUTED_VALUE"""),"OK")</f>
        <v>OK</v>
      </c>
      <c r="IV32" t="str">
        <f>IFERROR(__xludf.DUMMYFUNCTION("""COMPUTED_VALUE"""),"TLE")</f>
        <v>TLE</v>
      </c>
      <c r="IW32" t="str">
        <f>IFERROR(__xludf.DUMMYFUNCTION("""COMPUTED_VALUE"""),"TLE")</f>
        <v>TLE</v>
      </c>
      <c r="IX32" t="str">
        <f>IFERROR(__xludf.DUMMYFUNCTION("""COMPUTED_VALUE"""),"TLE")</f>
        <v>TLE</v>
      </c>
      <c r="IY32" t="str">
        <f>IFERROR(__xludf.DUMMYFUNCTION("""COMPUTED_VALUE"""),"TLE")</f>
        <v>TLE</v>
      </c>
      <c r="IZ32" t="str">
        <f>IFERROR(__xludf.DUMMYFUNCTION("""COMPUTED_VALUE"""),"TLE")</f>
        <v>TLE</v>
      </c>
      <c r="JA32" t="str">
        <f>IFERROR(__xludf.DUMMYFUNCTION("""COMPUTED_VALUE"""),"TLE")</f>
        <v>TLE</v>
      </c>
      <c r="JB32" t="str">
        <f>IFERROR(__xludf.DUMMYFUNCTION("""COMPUTED_VALUE"""),"TLE")</f>
        <v>TLE</v>
      </c>
      <c r="JC32" t="str">
        <f>IFERROR(__xludf.DUMMYFUNCTION("""COMPUTED_VALUE"""),"TLE")</f>
        <v>TLE</v>
      </c>
      <c r="JD32" t="str">
        <f>IFERROR(__xludf.DUMMYFUNCTION("""COMPUTED_VALUE"""),"TLE")</f>
        <v>TLE</v>
      </c>
      <c r="JE32" t="str">
        <f>IFERROR(__xludf.DUMMYFUNCTION("""COMPUTED_VALUE"""),"TLE")</f>
        <v>TLE</v>
      </c>
      <c r="JF32" t="str">
        <f>IFERROR(__xludf.DUMMYFUNCTION("""COMPUTED_VALUE"""),"TLE")</f>
        <v>TLE</v>
      </c>
      <c r="JG32" t="str">
        <f>IFERROR(__xludf.DUMMYFUNCTION("""COMPUTED_VALUE"""),"TLE")</f>
        <v>TLE</v>
      </c>
      <c r="JH32" t="str">
        <f>IFERROR(__xludf.DUMMYFUNCTION("""COMPUTED_VALUE"""),"TLE")</f>
        <v>TLE</v>
      </c>
      <c r="JI32" t="str">
        <f>IFERROR(__xludf.DUMMYFUNCTION("""COMPUTED_VALUE"""),"TLE")</f>
        <v>TLE</v>
      </c>
      <c r="JJ32" t="str">
        <f>IFERROR(__xludf.DUMMYFUNCTION("""COMPUTED_VALUE"""),"TLE")</f>
        <v>TLE</v>
      </c>
      <c r="JK32" t="str">
        <f>IFERROR(__xludf.DUMMYFUNCTION("""COMPUTED_VALUE"""),"TLE")</f>
        <v>TLE</v>
      </c>
      <c r="JL32" t="str">
        <f>IFERROR(__xludf.DUMMYFUNCTION("""COMPUTED_VALUE"""),"x")</f>
        <v>x</v>
      </c>
      <c r="JM32" t="str">
        <f>IFERROR(__xludf.DUMMYFUNCTION("""COMPUTED_VALUE"""),"x")</f>
        <v>x</v>
      </c>
      <c r="JN32">
        <f>IFERROR(__xludf.DUMMYFUNCTION("""COMPUTED_VALUE"""),1.0)</f>
        <v>1</v>
      </c>
      <c r="JO32">
        <f>IFERROR(__xludf.DUMMYFUNCTION("""COMPUTED_VALUE"""),0.0)</f>
        <v>0</v>
      </c>
      <c r="JP32">
        <f>IFERROR(__xludf.DUMMYFUNCTION("""COMPUTED_VALUE"""),0.0)</f>
        <v>0</v>
      </c>
      <c r="JQ32">
        <f>IFERROR(__xludf.DUMMYFUNCTION("""COMPUTED_VALUE"""),0.0)</f>
        <v>0</v>
      </c>
      <c r="JR32">
        <f>IFERROR(__xludf.DUMMYFUNCTION("""COMPUTED_VALUE"""),0.0)</f>
        <v>0</v>
      </c>
      <c r="JS32">
        <f>IFERROR(__xludf.DUMMYFUNCTION("""COMPUTED_VALUE"""),0.0)</f>
        <v>0</v>
      </c>
      <c r="JT32">
        <f>IFERROR(__xludf.DUMMYFUNCTION("""COMPUTED_VALUE"""),0.0)</f>
        <v>0</v>
      </c>
      <c r="JU32">
        <f>IFERROR(__xludf.DUMMYFUNCTION("""COMPUTED_VALUE"""),0.0)</f>
        <v>0</v>
      </c>
      <c r="JV32">
        <f>IFERROR(__xludf.DUMMYFUNCTION("""COMPUTED_VALUE"""),0.0)</f>
        <v>0</v>
      </c>
      <c r="JW32">
        <f>IFERROR(__xludf.DUMMYFUNCTION("""COMPUTED_VALUE"""),0.0)</f>
        <v>0</v>
      </c>
      <c r="JX32">
        <f>IFERROR(__xludf.DUMMYFUNCTION("""COMPUTED_VALUE"""),0.0)</f>
        <v>0</v>
      </c>
      <c r="JY32">
        <f>IFERROR(__xludf.DUMMYFUNCTION("""COMPUTED_VALUE"""),0.0)</f>
        <v>0</v>
      </c>
      <c r="JZ32">
        <f>IFERROR(__xludf.DUMMYFUNCTION("""COMPUTED_VALUE"""),0.0)</f>
        <v>0</v>
      </c>
      <c r="KA32">
        <f>IFERROR(__xludf.DUMMYFUNCTION("""COMPUTED_VALUE"""),0.0)</f>
        <v>0</v>
      </c>
      <c r="KB32">
        <f>IFERROR(__xludf.DUMMYFUNCTION("""COMPUTED_VALUE"""),0.0)</f>
        <v>0</v>
      </c>
      <c r="KC32">
        <f>IFERROR(__xludf.DUMMYFUNCTION("""COMPUTED_VALUE"""),0.0)</f>
        <v>0</v>
      </c>
      <c r="KD32">
        <f>IFERROR(__xludf.DUMMYFUNCTION("""COMPUTED_VALUE"""),0.0)</f>
        <v>0</v>
      </c>
      <c r="KE32">
        <f>IFERROR(__xludf.DUMMYFUNCTION("""COMPUTED_VALUE"""),0.0)</f>
        <v>0</v>
      </c>
      <c r="KF32">
        <f>IFERROR(__xludf.DUMMYFUNCTION("""COMPUTED_VALUE"""),0.0)</f>
        <v>0</v>
      </c>
      <c r="KG32">
        <f>IFERROR(__xludf.DUMMYFUNCTION("""COMPUTED_VALUE"""),0.0)</f>
        <v>0</v>
      </c>
      <c r="KH32" t="str">
        <f>IFERROR(__xludf.DUMMYFUNCTION("""COMPUTED_VALUE"""),"x")</f>
        <v>x</v>
      </c>
      <c r="KI32">
        <f>IFERROR(__xludf.DUMMYFUNCTION("""COMPUTED_VALUE"""),0.0)</f>
        <v>0</v>
      </c>
      <c r="KJ32">
        <f>IFERROR(__xludf.DUMMYFUNCTION("""COMPUTED_VALUE"""),0.0)</f>
        <v>0</v>
      </c>
      <c r="KK32">
        <f>IFERROR(__xludf.DUMMYFUNCTION("""COMPUTED_VALUE"""),1.0)</f>
        <v>1</v>
      </c>
      <c r="KL32">
        <f>IFERROR(__xludf.DUMMYFUNCTION("""COMPUTED_VALUE"""),0.0)</f>
        <v>0</v>
      </c>
      <c r="KM32">
        <f>IFERROR(__xludf.DUMMYFUNCTION("""COMPUTED_VALUE"""),0.0)</f>
        <v>0</v>
      </c>
      <c r="KN32">
        <f>IFERROR(__xludf.DUMMYFUNCTION("""COMPUTED_VALUE"""),0.0)</f>
        <v>0</v>
      </c>
      <c r="KO32">
        <f>IFERROR(__xludf.DUMMYFUNCTION("""COMPUTED_VALUE"""),1.0)</f>
        <v>1</v>
      </c>
      <c r="KP32">
        <f>IFERROR(__xludf.DUMMYFUNCTION("""COMPUTED_VALUE"""),0.0)</f>
        <v>0</v>
      </c>
      <c r="KQ32">
        <f>IFERROR(__xludf.DUMMYFUNCTION("""COMPUTED_VALUE"""),0.0)</f>
        <v>0</v>
      </c>
      <c r="KR32">
        <f>IFERROR(__xludf.DUMMYFUNCTION("""COMPUTED_VALUE"""),0.0)</f>
        <v>0</v>
      </c>
      <c r="KS32">
        <f>IFERROR(__xludf.DUMMYFUNCTION("""COMPUTED_VALUE"""),0.0)</f>
        <v>0</v>
      </c>
      <c r="KT32">
        <f>IFERROR(__xludf.DUMMYFUNCTION("""COMPUTED_VALUE"""),0.0)</f>
        <v>0</v>
      </c>
      <c r="KU32">
        <f>IFERROR(__xludf.DUMMYFUNCTION("""COMPUTED_VALUE"""),0.0)</f>
        <v>0</v>
      </c>
      <c r="KV32">
        <f>IFERROR(__xludf.DUMMYFUNCTION("""COMPUTED_VALUE"""),0.0)</f>
        <v>0</v>
      </c>
      <c r="KW32">
        <f>IFERROR(__xludf.DUMMYFUNCTION("""COMPUTED_VALUE"""),0.0)</f>
        <v>0</v>
      </c>
      <c r="KX32">
        <f>IFERROR(__xludf.DUMMYFUNCTION("""COMPUTED_VALUE"""),0.0)</f>
        <v>0</v>
      </c>
      <c r="KY32">
        <f>IFERROR(__xludf.DUMMYFUNCTION("""COMPUTED_VALUE"""),0.0)</f>
        <v>0</v>
      </c>
      <c r="KZ32">
        <f>IFERROR(__xludf.DUMMYFUNCTION("""COMPUTED_VALUE"""),0.0)</f>
        <v>0</v>
      </c>
      <c r="LA32">
        <f>IFERROR(__xludf.DUMMYFUNCTION("""COMPUTED_VALUE"""),0.0)</f>
        <v>0</v>
      </c>
      <c r="LB32">
        <f>IFERROR(__xludf.DUMMYFUNCTION("""COMPUTED_VALUE"""),0.0)</f>
        <v>0</v>
      </c>
      <c r="LC32">
        <f>IFERROR(__xludf.DUMMYFUNCTION("""COMPUTED_VALUE"""),0.0)</f>
        <v>0</v>
      </c>
      <c r="LD32">
        <f>IFERROR(__xludf.DUMMYFUNCTION("""COMPUTED_VALUE"""),0.0)</f>
        <v>0</v>
      </c>
      <c r="LE32">
        <f>IFERROR(__xludf.DUMMYFUNCTION("""COMPUTED_VALUE"""),0.0)</f>
        <v>0</v>
      </c>
      <c r="LF32">
        <f>IFERROR(__xludf.DUMMYFUNCTION("""COMPUTED_VALUE"""),1.0)</f>
        <v>1</v>
      </c>
      <c r="LG32">
        <f>IFERROR(__xludf.DUMMYFUNCTION("""COMPUTED_VALUE"""),1.0)</f>
        <v>1</v>
      </c>
      <c r="LH32">
        <f>IFERROR(__xludf.DUMMYFUNCTION("""COMPUTED_VALUE"""),0.0)</f>
        <v>0</v>
      </c>
      <c r="LI32">
        <f>IFERROR(__xludf.DUMMYFUNCTION("""COMPUTED_VALUE"""),0.0)</f>
        <v>0</v>
      </c>
      <c r="LJ32">
        <f>IFERROR(__xludf.DUMMYFUNCTION("""COMPUTED_VALUE"""),0.0)</f>
        <v>0</v>
      </c>
      <c r="LK32">
        <f>IFERROR(__xludf.DUMMYFUNCTION("""COMPUTED_VALUE"""),0.0)</f>
        <v>0</v>
      </c>
      <c r="LL32">
        <f>IFERROR(__xludf.DUMMYFUNCTION("""COMPUTED_VALUE"""),0.0)</f>
        <v>0</v>
      </c>
      <c r="LM32">
        <f>IFERROR(__xludf.DUMMYFUNCTION("""COMPUTED_VALUE"""),0.0)</f>
        <v>0</v>
      </c>
      <c r="LN32">
        <f>IFERROR(__xludf.DUMMYFUNCTION("""COMPUTED_VALUE"""),0.0)</f>
        <v>0</v>
      </c>
      <c r="LO32">
        <f>IFERROR(__xludf.DUMMYFUNCTION("""COMPUTED_VALUE"""),0.0)</f>
        <v>0</v>
      </c>
      <c r="LP32">
        <f>IFERROR(__xludf.DUMMYFUNCTION("""COMPUTED_VALUE"""),0.0)</f>
        <v>0</v>
      </c>
      <c r="LQ32">
        <f>IFERROR(__xludf.DUMMYFUNCTION("""COMPUTED_VALUE"""),0.0)</f>
        <v>0</v>
      </c>
      <c r="LR32">
        <f>IFERROR(__xludf.DUMMYFUNCTION("""COMPUTED_VALUE"""),1.0)</f>
        <v>1</v>
      </c>
      <c r="LS32">
        <f>IFERROR(__xludf.DUMMYFUNCTION("""COMPUTED_VALUE"""),1.0)</f>
        <v>1</v>
      </c>
      <c r="LT32">
        <f>IFERROR(__xludf.DUMMYFUNCTION("""COMPUTED_VALUE"""),0.0)</f>
        <v>0</v>
      </c>
      <c r="LU32">
        <f>IFERROR(__xludf.DUMMYFUNCTION("""COMPUTED_VALUE"""),0.0)</f>
        <v>0</v>
      </c>
      <c r="LV32">
        <f>IFERROR(__xludf.DUMMYFUNCTION("""COMPUTED_VALUE"""),0.0)</f>
        <v>0</v>
      </c>
      <c r="LW32">
        <f>IFERROR(__xludf.DUMMYFUNCTION("""COMPUTED_VALUE"""),0.0)</f>
        <v>0</v>
      </c>
      <c r="LX32">
        <f>IFERROR(__xludf.DUMMYFUNCTION("""COMPUTED_VALUE"""),0.0)</f>
        <v>0</v>
      </c>
      <c r="LY32">
        <f>IFERROR(__xludf.DUMMYFUNCTION("""COMPUTED_VALUE"""),0.0)</f>
        <v>0</v>
      </c>
      <c r="LZ32">
        <f>IFERROR(__xludf.DUMMYFUNCTION("""COMPUTED_VALUE"""),0.0)</f>
        <v>0</v>
      </c>
      <c r="MA32">
        <f>IFERROR(__xludf.DUMMYFUNCTION("""COMPUTED_VALUE"""),0.0)</f>
        <v>0</v>
      </c>
      <c r="MB32">
        <f>IFERROR(__xludf.DUMMYFUNCTION("""COMPUTED_VALUE"""),0.0)</f>
        <v>0</v>
      </c>
      <c r="MC32">
        <f>IFERROR(__xludf.DUMMYFUNCTION("""COMPUTED_VALUE"""),0.0)</f>
        <v>0</v>
      </c>
      <c r="MD32">
        <f>IFERROR(__xludf.DUMMYFUNCTION("""COMPUTED_VALUE"""),1.0)</f>
        <v>1</v>
      </c>
      <c r="ME32">
        <f>IFERROR(__xludf.DUMMYFUNCTION("""COMPUTED_VALUE"""),1.0)</f>
        <v>1</v>
      </c>
      <c r="MF32">
        <f>IFERROR(__xludf.DUMMYFUNCTION("""COMPUTED_VALUE"""),0.0)</f>
        <v>0</v>
      </c>
      <c r="MG32">
        <f>IFERROR(__xludf.DUMMYFUNCTION("""COMPUTED_VALUE"""),0.0)</f>
        <v>0</v>
      </c>
      <c r="MH32">
        <f>IFERROR(__xludf.DUMMYFUNCTION("""COMPUTED_VALUE"""),0.0)</f>
        <v>0</v>
      </c>
      <c r="MI32">
        <f>IFERROR(__xludf.DUMMYFUNCTION("""COMPUTED_VALUE"""),0.0)</f>
        <v>0</v>
      </c>
      <c r="MJ32">
        <f>IFERROR(__xludf.DUMMYFUNCTION("""COMPUTED_VALUE"""),0.0)</f>
        <v>0</v>
      </c>
      <c r="MK32">
        <f>IFERROR(__xludf.DUMMYFUNCTION("""COMPUTED_VALUE"""),0.0)</f>
        <v>0</v>
      </c>
      <c r="ML32">
        <f>IFERROR(__xludf.DUMMYFUNCTION("""COMPUTED_VALUE"""),0.0)</f>
        <v>0</v>
      </c>
      <c r="MM32">
        <f>IFERROR(__xludf.DUMMYFUNCTION("""COMPUTED_VALUE"""),0.0)</f>
        <v>0</v>
      </c>
      <c r="MN32">
        <f>IFERROR(__xludf.DUMMYFUNCTION("""COMPUTED_VALUE"""),0.0)</f>
        <v>0</v>
      </c>
      <c r="MO32">
        <f>IFERROR(__xludf.DUMMYFUNCTION("""COMPUTED_VALUE"""),0.0)</f>
        <v>0</v>
      </c>
      <c r="MP32">
        <f>IFERROR(__xludf.DUMMYFUNCTION("""COMPUTED_VALUE"""),1.0)</f>
        <v>1</v>
      </c>
      <c r="MQ32">
        <f>IFERROR(__xludf.DUMMYFUNCTION("""COMPUTED_VALUE"""),1.0)</f>
        <v>1</v>
      </c>
      <c r="MR32" t="str">
        <f>IFERROR(__xludf.DUMMYFUNCTION("""COMPUTED_VALUE"""),"x")</f>
        <v>x</v>
      </c>
      <c r="MS32">
        <f>IFERROR(__xludf.DUMMYFUNCTION("""COMPUTED_VALUE"""),0.0)</f>
        <v>0</v>
      </c>
      <c r="MT32">
        <f>IFERROR(__xludf.DUMMYFUNCTION("""COMPUTED_VALUE"""),0.0)</f>
        <v>0</v>
      </c>
      <c r="MU32">
        <f>IFERROR(__xludf.DUMMYFUNCTION("""COMPUTED_VALUE"""),0.0)</f>
        <v>0</v>
      </c>
      <c r="MV32">
        <f>IFERROR(__xludf.DUMMYFUNCTION("""COMPUTED_VALUE"""),0.0)</f>
        <v>0</v>
      </c>
      <c r="MW32">
        <f>IFERROR(__xludf.DUMMYFUNCTION("""COMPUTED_VALUE"""),0.0)</f>
        <v>0</v>
      </c>
      <c r="MX32">
        <f>IFERROR(__xludf.DUMMYFUNCTION("""COMPUTED_VALUE"""),0.0)</f>
        <v>0</v>
      </c>
      <c r="MY32">
        <f>IFERROR(__xludf.DUMMYFUNCTION("""COMPUTED_VALUE"""),0.0)</f>
        <v>0</v>
      </c>
      <c r="MZ32">
        <f>IFERROR(__xludf.DUMMYFUNCTION("""COMPUTED_VALUE"""),0.0)</f>
        <v>0</v>
      </c>
      <c r="NA32">
        <f>IFERROR(__xludf.DUMMYFUNCTION("""COMPUTED_VALUE"""),0.0)</f>
        <v>0</v>
      </c>
      <c r="NB32">
        <f>IFERROR(__xludf.DUMMYFUNCTION("""COMPUTED_VALUE"""),0.0)</f>
        <v>0</v>
      </c>
      <c r="NC32">
        <f>IFERROR(__xludf.DUMMYFUNCTION("""COMPUTED_VALUE"""),0.0)</f>
        <v>0</v>
      </c>
      <c r="ND32">
        <f>IFERROR(__xludf.DUMMYFUNCTION("""COMPUTED_VALUE"""),0.0)</f>
        <v>0</v>
      </c>
      <c r="NE32">
        <f>IFERROR(__xludf.DUMMYFUNCTION("""COMPUTED_VALUE"""),0.0)</f>
        <v>0</v>
      </c>
      <c r="NF32">
        <f>IFERROR(__xludf.DUMMYFUNCTION("""COMPUTED_VALUE"""),0.0)</f>
        <v>0</v>
      </c>
      <c r="NG32">
        <f>IFERROR(__xludf.DUMMYFUNCTION("""COMPUTED_VALUE"""),0.0)</f>
        <v>0</v>
      </c>
      <c r="NH32">
        <f>IFERROR(__xludf.DUMMYFUNCTION("""COMPUTED_VALUE"""),0.0)</f>
        <v>0</v>
      </c>
      <c r="NI32">
        <f>IFERROR(__xludf.DUMMYFUNCTION("""COMPUTED_VALUE"""),0.0)</f>
        <v>0</v>
      </c>
      <c r="NJ32">
        <f>IFERROR(__xludf.DUMMYFUNCTION("""COMPUTED_VALUE"""),0.0)</f>
        <v>0</v>
      </c>
      <c r="NK32">
        <f>IFERROR(__xludf.DUMMYFUNCTION("""COMPUTED_VALUE"""),0.0)</f>
        <v>0</v>
      </c>
      <c r="NL32">
        <f>IFERROR(__xludf.DUMMYFUNCTION("""COMPUTED_VALUE"""),0.0)</f>
        <v>0</v>
      </c>
      <c r="NM32">
        <f>IFERROR(__xludf.DUMMYFUNCTION("""COMPUTED_VALUE"""),0.0)</f>
        <v>0</v>
      </c>
      <c r="NN32">
        <f>IFERROR(__xludf.DUMMYFUNCTION("""COMPUTED_VALUE"""),0.0)</f>
        <v>0</v>
      </c>
      <c r="NO32">
        <f>IFERROR(__xludf.DUMMYFUNCTION("""COMPUTED_VALUE"""),0.0)</f>
        <v>0</v>
      </c>
      <c r="NP32">
        <f>IFERROR(__xludf.DUMMYFUNCTION("""COMPUTED_VALUE"""),0.0)</f>
        <v>0</v>
      </c>
      <c r="NQ32">
        <f>IFERROR(__xludf.DUMMYFUNCTION("""COMPUTED_VALUE"""),0.0)</f>
        <v>0</v>
      </c>
      <c r="NR32">
        <f>IFERROR(__xludf.DUMMYFUNCTION("""COMPUTED_VALUE"""),0.0)</f>
        <v>0</v>
      </c>
      <c r="NS32">
        <f>IFERROR(__xludf.DUMMYFUNCTION("""COMPUTED_VALUE"""),0.0)</f>
        <v>0</v>
      </c>
      <c r="NT32">
        <f>IFERROR(__xludf.DUMMYFUNCTION("""COMPUTED_VALUE"""),0.0)</f>
        <v>0</v>
      </c>
      <c r="NU32">
        <f>IFERROR(__xludf.DUMMYFUNCTION("""COMPUTED_VALUE"""),0.0)</f>
        <v>0</v>
      </c>
      <c r="NV32">
        <f>IFERROR(__xludf.DUMMYFUNCTION("""COMPUTED_VALUE"""),0.0)</f>
        <v>0</v>
      </c>
      <c r="NW32">
        <f>IFERROR(__xludf.DUMMYFUNCTION("""COMPUTED_VALUE"""),0.0)</f>
        <v>0</v>
      </c>
      <c r="NX32">
        <f>IFERROR(__xludf.DUMMYFUNCTION("""COMPUTED_VALUE"""),0.0)</f>
        <v>0</v>
      </c>
      <c r="NY32">
        <f>IFERROR(__xludf.DUMMYFUNCTION("""COMPUTED_VALUE"""),0.0)</f>
        <v>0</v>
      </c>
      <c r="NZ32">
        <f>IFERROR(__xludf.DUMMYFUNCTION("""COMPUTED_VALUE"""),0.0)</f>
        <v>0</v>
      </c>
      <c r="OA32">
        <f>IFERROR(__xludf.DUMMYFUNCTION("""COMPUTED_VALUE"""),0.0)</f>
        <v>0</v>
      </c>
      <c r="OB32">
        <f>IFERROR(__xludf.DUMMYFUNCTION("""COMPUTED_VALUE"""),0.0)</f>
        <v>0</v>
      </c>
      <c r="OC32">
        <f>IFERROR(__xludf.DUMMYFUNCTION("""COMPUTED_VALUE"""),0.0)</f>
        <v>0</v>
      </c>
      <c r="OD32">
        <f>IFERROR(__xludf.DUMMYFUNCTION("""COMPUTED_VALUE"""),0.0)</f>
        <v>0</v>
      </c>
      <c r="OE32">
        <f>IFERROR(__xludf.DUMMYFUNCTION("""COMPUTED_VALUE"""),0.0)</f>
        <v>0</v>
      </c>
      <c r="OF32">
        <f>IFERROR(__xludf.DUMMYFUNCTION("""COMPUTED_VALUE"""),0.0)</f>
        <v>0</v>
      </c>
      <c r="OG32">
        <f>IFERROR(__xludf.DUMMYFUNCTION("""COMPUTED_VALUE"""),0.0)</f>
        <v>0</v>
      </c>
      <c r="OH32">
        <f>IFERROR(__xludf.DUMMYFUNCTION("""COMPUTED_VALUE"""),0.0)</f>
        <v>0</v>
      </c>
      <c r="OI32">
        <f>IFERROR(__xludf.DUMMYFUNCTION("""COMPUTED_VALUE"""),0.0)</f>
        <v>0</v>
      </c>
      <c r="OJ32">
        <f>IFERROR(__xludf.DUMMYFUNCTION("""COMPUTED_VALUE"""),0.0)</f>
        <v>0</v>
      </c>
      <c r="OK32">
        <f>IFERROR(__xludf.DUMMYFUNCTION("""COMPUTED_VALUE"""),0.0)</f>
        <v>0</v>
      </c>
      <c r="OL32">
        <f>IFERROR(__xludf.DUMMYFUNCTION("""COMPUTED_VALUE"""),0.0)</f>
        <v>0</v>
      </c>
      <c r="OM32">
        <f>IFERROR(__xludf.DUMMYFUNCTION("""COMPUTED_VALUE"""),0.0)</f>
        <v>0</v>
      </c>
      <c r="ON32">
        <f>IFERROR(__xludf.DUMMYFUNCTION("""COMPUTED_VALUE"""),0.0)</f>
        <v>0</v>
      </c>
      <c r="OO32">
        <f>IFERROR(__xludf.DUMMYFUNCTION("""COMPUTED_VALUE"""),0.0)</f>
        <v>0</v>
      </c>
      <c r="OP32">
        <f>IFERROR(__xludf.DUMMYFUNCTION("""COMPUTED_VALUE"""),0.0)</f>
        <v>0</v>
      </c>
      <c r="OQ32">
        <f>IFERROR(__xludf.DUMMYFUNCTION("""COMPUTED_VALUE"""),0.0)</f>
        <v>0</v>
      </c>
      <c r="OR32">
        <f>IFERROR(__xludf.DUMMYFUNCTION("""COMPUTED_VALUE"""),0.0)</f>
        <v>0</v>
      </c>
      <c r="OS32">
        <f>IFERROR(__xludf.DUMMYFUNCTION("""COMPUTED_VALUE"""),0.0)</f>
        <v>0</v>
      </c>
      <c r="OT32">
        <f>IFERROR(__xludf.DUMMYFUNCTION("""COMPUTED_VALUE"""),0.0)</f>
        <v>0</v>
      </c>
      <c r="OU32">
        <f>IFERROR(__xludf.DUMMYFUNCTION("""COMPUTED_VALUE"""),0.0)</f>
        <v>0</v>
      </c>
      <c r="OV32">
        <f>IFERROR(__xludf.DUMMYFUNCTION("""COMPUTED_VALUE"""),0.0)</f>
        <v>0</v>
      </c>
      <c r="OW32">
        <f>IFERROR(__xludf.DUMMYFUNCTION("""COMPUTED_VALUE"""),0.0)</f>
        <v>0</v>
      </c>
      <c r="OX32">
        <f>IFERROR(__xludf.DUMMYFUNCTION("""COMPUTED_VALUE"""),0.0)</f>
        <v>0</v>
      </c>
      <c r="OY32" t="str">
        <f>IFERROR(__xludf.DUMMYFUNCTION("""COMPUTED_VALUE"""),"x")</f>
        <v>x</v>
      </c>
      <c r="OZ32">
        <f>IFERROR(__xludf.DUMMYFUNCTION("""COMPUTED_VALUE"""),19.0)</f>
        <v>19</v>
      </c>
      <c r="PA32">
        <f>IFERROR(__xludf.DUMMYFUNCTION("""COMPUTED_VALUE"""),0.0)</f>
        <v>0</v>
      </c>
      <c r="PB32">
        <f>IFERROR(__xludf.DUMMYFUNCTION("""COMPUTED_VALUE"""),0.0)</f>
        <v>0</v>
      </c>
      <c r="PC32">
        <f>IFERROR(__xludf.DUMMYFUNCTION("""COMPUTED_VALUE"""),0.0)</f>
        <v>0</v>
      </c>
      <c r="PD32" t="str">
        <f>IFERROR(__xludf.DUMMYFUNCTION("""COMPUTED_VALUE"""),"x")</f>
        <v>x</v>
      </c>
      <c r="PE32">
        <f>IFERROR(__xludf.DUMMYFUNCTION("""COMPUTED_VALUE"""),0.0)</f>
        <v>0</v>
      </c>
      <c r="PF32">
        <f>IFERROR(__xludf.DUMMYFUNCTION("""COMPUTED_VALUE"""),0.0)</f>
        <v>0</v>
      </c>
      <c r="PG32">
        <f>IFERROR(__xludf.DUMMYFUNCTION("""COMPUTED_VALUE"""),0.0)</f>
        <v>0</v>
      </c>
      <c r="PH32">
        <f>IFERROR(__xludf.DUMMYFUNCTION("""COMPUTED_VALUE"""),0.0)</f>
        <v>0</v>
      </c>
      <c r="PI32">
        <f>IFERROR(__xludf.DUMMYFUNCTION("""COMPUTED_VALUE"""),0.0)</f>
        <v>0</v>
      </c>
      <c r="PJ32">
        <f>IFERROR(__xludf.DUMMYFUNCTION("""COMPUTED_VALUE"""),1.0)</f>
        <v>1</v>
      </c>
      <c r="PK32">
        <f>IFERROR(__xludf.DUMMYFUNCTION("""COMPUTED_VALUE"""),1.0)</f>
        <v>1</v>
      </c>
      <c r="PL32">
        <f>IFERROR(__xludf.DUMMYFUNCTION("""COMPUTED_VALUE"""),0.0)</f>
        <v>0</v>
      </c>
      <c r="PM32">
        <f>IFERROR(__xludf.DUMMYFUNCTION("""COMPUTED_VALUE"""),0.0)</f>
        <v>0</v>
      </c>
      <c r="PN32">
        <f>IFERROR(__xludf.DUMMYFUNCTION("""COMPUTED_VALUE"""),0.0)</f>
        <v>0</v>
      </c>
      <c r="PO32">
        <f>IFERROR(__xludf.DUMMYFUNCTION("""COMPUTED_VALUE"""),0.0)</f>
        <v>0</v>
      </c>
      <c r="PP32">
        <f>IFERROR(__xludf.DUMMYFUNCTION("""COMPUTED_VALUE"""),0.0)</f>
        <v>0</v>
      </c>
      <c r="PQ32">
        <f>IFERROR(__xludf.DUMMYFUNCTION("""COMPUTED_VALUE"""),0.0)</f>
        <v>0</v>
      </c>
      <c r="PR32">
        <f>IFERROR(__xludf.DUMMYFUNCTION("""COMPUTED_VALUE"""),0.0)</f>
        <v>0</v>
      </c>
      <c r="PS32">
        <f>IFERROR(__xludf.DUMMYFUNCTION("""COMPUTED_VALUE"""),0.0)</f>
        <v>0</v>
      </c>
      <c r="PT32">
        <f>IFERROR(__xludf.DUMMYFUNCTION("""COMPUTED_VALUE"""),0.0)</f>
        <v>0</v>
      </c>
      <c r="PU32">
        <f>IFERROR(__xludf.DUMMYFUNCTION("""COMPUTED_VALUE"""),0.0)</f>
        <v>0</v>
      </c>
      <c r="PV32">
        <f>IFERROR(__xludf.DUMMYFUNCTION("""COMPUTED_VALUE"""),0.0)</f>
        <v>0</v>
      </c>
      <c r="PW32">
        <f>IFERROR(__xludf.DUMMYFUNCTION("""COMPUTED_VALUE"""),0.0)</f>
        <v>0</v>
      </c>
      <c r="PX32">
        <f>IFERROR(__xludf.DUMMYFUNCTION("""COMPUTED_VALUE"""),0.0)</f>
        <v>0</v>
      </c>
      <c r="PY32">
        <f>IFERROR(__xludf.DUMMYFUNCTION("""COMPUTED_VALUE"""),0.0)</f>
        <v>0</v>
      </c>
      <c r="PZ32">
        <f>IFERROR(__xludf.DUMMYFUNCTION("""COMPUTED_VALUE"""),0.0)</f>
        <v>0</v>
      </c>
      <c r="QA32">
        <f>IFERROR(__xludf.DUMMYFUNCTION("""COMPUTED_VALUE"""),0.0)</f>
        <v>0</v>
      </c>
      <c r="QB32">
        <f>IFERROR(__xludf.DUMMYFUNCTION("""COMPUTED_VALUE"""),0.0)</f>
        <v>0</v>
      </c>
      <c r="QC32">
        <f>IFERROR(__xludf.DUMMYFUNCTION("""COMPUTED_VALUE"""),1.0)</f>
        <v>1</v>
      </c>
      <c r="QD32">
        <f>IFERROR(__xludf.DUMMYFUNCTION("""COMPUTED_VALUE"""),0.0)</f>
        <v>0</v>
      </c>
      <c r="QE32">
        <f>IFERROR(__xludf.DUMMYFUNCTION("""COMPUTED_VALUE"""),0.0)</f>
        <v>0</v>
      </c>
      <c r="QF32">
        <f>IFERROR(__xludf.DUMMYFUNCTION("""COMPUTED_VALUE"""),1.0)</f>
        <v>1</v>
      </c>
      <c r="QG32">
        <f>IFERROR(__xludf.DUMMYFUNCTION("""COMPUTED_VALUE"""),0.0)</f>
        <v>0</v>
      </c>
      <c r="QH32">
        <f>IFERROR(__xludf.DUMMYFUNCTION("""COMPUTED_VALUE"""),1.0)</f>
        <v>1</v>
      </c>
      <c r="QI32">
        <f>IFERROR(__xludf.DUMMYFUNCTION("""COMPUTED_VALUE"""),0.0)</f>
        <v>0</v>
      </c>
      <c r="QJ32">
        <f>IFERROR(__xludf.DUMMYFUNCTION("""COMPUTED_VALUE"""),0.0)</f>
        <v>0</v>
      </c>
      <c r="QK32">
        <f>IFERROR(__xludf.DUMMYFUNCTION("""COMPUTED_VALUE"""),0.0)</f>
        <v>0</v>
      </c>
      <c r="QL32">
        <f>IFERROR(__xludf.DUMMYFUNCTION("""COMPUTED_VALUE"""),0.0)</f>
        <v>0</v>
      </c>
      <c r="QM32">
        <f>IFERROR(__xludf.DUMMYFUNCTION("""COMPUTED_VALUE"""),0.0)</f>
        <v>0</v>
      </c>
      <c r="QN32">
        <f>IFERROR(__xludf.DUMMYFUNCTION("""COMPUTED_VALUE"""),0.0)</f>
        <v>0</v>
      </c>
      <c r="QO32">
        <f>IFERROR(__xludf.DUMMYFUNCTION("""COMPUTED_VALUE"""),0.0)</f>
        <v>0</v>
      </c>
      <c r="QP32">
        <f>IFERROR(__xludf.DUMMYFUNCTION("""COMPUTED_VALUE"""),0.0)</f>
        <v>0</v>
      </c>
      <c r="QQ32">
        <f>IFERROR(__xludf.DUMMYFUNCTION("""COMPUTED_VALUE"""),1.0)</f>
        <v>1</v>
      </c>
      <c r="QR32">
        <f>IFERROR(__xludf.DUMMYFUNCTION("""COMPUTED_VALUE"""),0.0)</f>
        <v>0</v>
      </c>
      <c r="QS32">
        <f>IFERROR(__xludf.DUMMYFUNCTION("""COMPUTED_VALUE"""),1.0)</f>
        <v>1</v>
      </c>
      <c r="QT32">
        <f>IFERROR(__xludf.DUMMYFUNCTION("""COMPUTED_VALUE"""),0.0)</f>
        <v>0</v>
      </c>
      <c r="QU32">
        <f>IFERROR(__xludf.DUMMYFUNCTION("""COMPUTED_VALUE"""),0.0)</f>
        <v>0</v>
      </c>
      <c r="QV32">
        <f>IFERROR(__xludf.DUMMYFUNCTION("""COMPUTED_VALUE"""),0.0)</f>
        <v>0</v>
      </c>
      <c r="QW32">
        <f>IFERROR(__xludf.DUMMYFUNCTION("""COMPUTED_VALUE"""),0.0)</f>
        <v>0</v>
      </c>
      <c r="QX32">
        <f>IFERROR(__xludf.DUMMYFUNCTION("""COMPUTED_VALUE"""),0.0)</f>
        <v>0</v>
      </c>
      <c r="QY32">
        <f>IFERROR(__xludf.DUMMYFUNCTION("""COMPUTED_VALUE"""),0.0)</f>
        <v>0</v>
      </c>
      <c r="QZ32">
        <f>IFERROR(__xludf.DUMMYFUNCTION("""COMPUTED_VALUE"""),0.0)</f>
        <v>0</v>
      </c>
      <c r="RA32">
        <f>IFERROR(__xludf.DUMMYFUNCTION("""COMPUTED_VALUE"""),0.0)</f>
        <v>0</v>
      </c>
      <c r="RB32">
        <f>IFERROR(__xludf.DUMMYFUNCTION("""COMPUTED_VALUE"""),0.0)</f>
        <v>0</v>
      </c>
      <c r="RC32">
        <f>IFERROR(__xludf.DUMMYFUNCTION("""COMPUTED_VALUE"""),0.0)</f>
        <v>0</v>
      </c>
      <c r="RD32">
        <f>IFERROR(__xludf.DUMMYFUNCTION("""COMPUTED_VALUE"""),0.0)</f>
        <v>0</v>
      </c>
      <c r="RE32">
        <f>IFERROR(__xludf.DUMMYFUNCTION("""COMPUTED_VALUE"""),0.0)</f>
        <v>0</v>
      </c>
      <c r="RF32">
        <f>IFERROR(__xludf.DUMMYFUNCTION("""COMPUTED_VALUE"""),0.0)</f>
        <v>0</v>
      </c>
      <c r="RG32">
        <f>IFERROR(__xludf.DUMMYFUNCTION("""COMPUTED_VALUE"""),1.0)</f>
        <v>1</v>
      </c>
      <c r="RH32">
        <f>IFERROR(__xludf.DUMMYFUNCTION("""COMPUTED_VALUE"""),0.0)</f>
        <v>0</v>
      </c>
      <c r="RI32">
        <f>IFERROR(__xludf.DUMMYFUNCTION("""COMPUTED_VALUE"""),0.0)</f>
        <v>0</v>
      </c>
      <c r="RJ32" t="str">
        <f>IFERROR(__xludf.DUMMYFUNCTION("""COMPUTED_VALUE"""),"x")</f>
        <v>x</v>
      </c>
      <c r="RK32">
        <f>IFERROR(__xludf.DUMMYFUNCTION("""COMPUTED_VALUE"""),1.0)</f>
        <v>1</v>
      </c>
      <c r="RL32">
        <f>IFERROR(__xludf.DUMMYFUNCTION("""COMPUTED_VALUE"""),1.0)</f>
        <v>1</v>
      </c>
      <c r="RM32">
        <f>IFERROR(__xludf.DUMMYFUNCTION("""COMPUTED_VALUE"""),1.0)</f>
        <v>1</v>
      </c>
      <c r="RN32">
        <f>IFERROR(__xludf.DUMMYFUNCTION("""COMPUTED_VALUE"""),1.0)</f>
        <v>1</v>
      </c>
      <c r="RO32">
        <f>IFERROR(__xludf.DUMMYFUNCTION("""COMPUTED_VALUE"""),1.0)</f>
        <v>1</v>
      </c>
      <c r="RP32">
        <f>IFERROR(__xludf.DUMMYFUNCTION("""COMPUTED_VALUE"""),1.0)</f>
        <v>1</v>
      </c>
      <c r="RQ32">
        <f>IFERROR(__xludf.DUMMYFUNCTION("""COMPUTED_VALUE"""),1.0)</f>
        <v>1</v>
      </c>
      <c r="RR32">
        <f>IFERROR(__xludf.DUMMYFUNCTION("""COMPUTED_VALUE"""),1.0)</f>
        <v>1</v>
      </c>
      <c r="RS32">
        <f>IFERROR(__xludf.DUMMYFUNCTION("""COMPUTED_VALUE"""),1.0)</f>
        <v>1</v>
      </c>
      <c r="RT32">
        <f>IFERROR(__xludf.DUMMYFUNCTION("""COMPUTED_VALUE"""),1.0)</f>
        <v>1</v>
      </c>
      <c r="RU32">
        <f>IFERROR(__xludf.DUMMYFUNCTION("""COMPUTED_VALUE"""),1.0)</f>
        <v>1</v>
      </c>
      <c r="RV32">
        <f>IFERROR(__xludf.DUMMYFUNCTION("""COMPUTED_VALUE"""),1.0)</f>
        <v>1</v>
      </c>
      <c r="RW32">
        <f>IFERROR(__xludf.DUMMYFUNCTION("""COMPUTED_VALUE"""),1.0)</f>
        <v>1</v>
      </c>
      <c r="RX32">
        <f>IFERROR(__xludf.DUMMYFUNCTION("""COMPUTED_VALUE"""),1.0)</f>
        <v>1</v>
      </c>
      <c r="RY32">
        <f>IFERROR(__xludf.DUMMYFUNCTION("""COMPUTED_VALUE"""),1.0)</f>
        <v>1</v>
      </c>
      <c r="RZ32">
        <f>IFERROR(__xludf.DUMMYFUNCTION("""COMPUTED_VALUE"""),1.0)</f>
        <v>1</v>
      </c>
      <c r="SA32">
        <f>IFERROR(__xludf.DUMMYFUNCTION("""COMPUTED_VALUE"""),1.0)</f>
        <v>1</v>
      </c>
      <c r="SB32">
        <f>IFERROR(__xludf.DUMMYFUNCTION("""COMPUTED_VALUE"""),1.0)</f>
        <v>1</v>
      </c>
      <c r="SC32">
        <f>IFERROR(__xludf.DUMMYFUNCTION("""COMPUTED_VALUE"""),1.0)</f>
        <v>1</v>
      </c>
      <c r="SD32">
        <f>IFERROR(__xludf.DUMMYFUNCTION("""COMPUTED_VALUE"""),1.0)</f>
        <v>1</v>
      </c>
      <c r="SE32">
        <f>IFERROR(__xludf.DUMMYFUNCTION("""COMPUTED_VALUE"""),0.0)</f>
        <v>0</v>
      </c>
      <c r="SF32">
        <f>IFERROR(__xludf.DUMMYFUNCTION("""COMPUTED_VALUE"""),0.0)</f>
        <v>0</v>
      </c>
      <c r="SG32">
        <f>IFERROR(__xludf.DUMMYFUNCTION("""COMPUTED_VALUE"""),0.0)</f>
        <v>0</v>
      </c>
      <c r="SH32">
        <f>IFERROR(__xludf.DUMMYFUNCTION("""COMPUTED_VALUE"""),0.0)</f>
        <v>0</v>
      </c>
      <c r="SI32">
        <f>IFERROR(__xludf.DUMMYFUNCTION("""COMPUTED_VALUE"""),0.0)</f>
        <v>0</v>
      </c>
      <c r="SJ32">
        <f>IFERROR(__xludf.DUMMYFUNCTION("""COMPUTED_VALUE"""),0.0)</f>
        <v>0</v>
      </c>
      <c r="SK32">
        <f>IFERROR(__xludf.DUMMYFUNCTION("""COMPUTED_VALUE"""),0.0)</f>
        <v>0</v>
      </c>
      <c r="SL32">
        <f>IFERROR(__xludf.DUMMYFUNCTION("""COMPUTED_VALUE"""),1.0)</f>
        <v>1</v>
      </c>
      <c r="SM32">
        <f>IFERROR(__xludf.DUMMYFUNCTION("""COMPUTED_VALUE"""),1.0)</f>
        <v>1</v>
      </c>
      <c r="SN32">
        <f>IFERROR(__xludf.DUMMYFUNCTION("""COMPUTED_VALUE"""),0.0)</f>
        <v>0</v>
      </c>
      <c r="SO32">
        <f>IFERROR(__xludf.DUMMYFUNCTION("""COMPUTED_VALUE"""),0.0)</f>
        <v>0</v>
      </c>
      <c r="SP32">
        <f>IFERROR(__xludf.DUMMYFUNCTION("""COMPUTED_VALUE"""),0.0)</f>
        <v>0</v>
      </c>
      <c r="SQ32">
        <f>IFERROR(__xludf.DUMMYFUNCTION("""COMPUTED_VALUE"""),0.0)</f>
        <v>0</v>
      </c>
      <c r="SR32">
        <f>IFERROR(__xludf.DUMMYFUNCTION("""COMPUTED_VALUE"""),0.0)</f>
        <v>0</v>
      </c>
      <c r="SS32">
        <f>IFERROR(__xludf.DUMMYFUNCTION("""COMPUTED_VALUE"""),0.0)</f>
        <v>0</v>
      </c>
      <c r="ST32">
        <f>IFERROR(__xludf.DUMMYFUNCTION("""COMPUTED_VALUE"""),0.0)</f>
        <v>0</v>
      </c>
      <c r="SU32">
        <f>IFERROR(__xludf.DUMMYFUNCTION("""COMPUTED_VALUE"""),0.0)</f>
        <v>0</v>
      </c>
      <c r="SV32">
        <f>IFERROR(__xludf.DUMMYFUNCTION("""COMPUTED_VALUE"""),0.0)</f>
        <v>0</v>
      </c>
      <c r="SW32">
        <f>IFERROR(__xludf.DUMMYFUNCTION("""COMPUTED_VALUE"""),0.0)</f>
        <v>0</v>
      </c>
      <c r="SX32">
        <f>IFERROR(__xludf.DUMMYFUNCTION("""COMPUTED_VALUE"""),0.0)</f>
        <v>0</v>
      </c>
      <c r="SY32">
        <f>IFERROR(__xludf.DUMMYFUNCTION("""COMPUTED_VALUE"""),0.0)</f>
        <v>0</v>
      </c>
      <c r="SZ32">
        <f>IFERROR(__xludf.DUMMYFUNCTION("""COMPUTED_VALUE"""),0.0)</f>
        <v>0</v>
      </c>
      <c r="TA32">
        <f>IFERROR(__xludf.DUMMYFUNCTION("""COMPUTED_VALUE"""),0.0)</f>
        <v>0</v>
      </c>
      <c r="TB32">
        <f>IFERROR(__xludf.DUMMYFUNCTION("""COMPUTED_VALUE"""),0.0)</f>
        <v>0</v>
      </c>
      <c r="TC32">
        <f>IFERROR(__xludf.DUMMYFUNCTION("""COMPUTED_VALUE"""),0.0)</f>
        <v>0</v>
      </c>
    </row>
    <row r="33">
      <c r="A33">
        <f>IFERROR(__xludf.DUMMYFUNCTION("""COMPUTED_VALUE"""),32.0)</f>
        <v>32</v>
      </c>
      <c r="B33" t="str">
        <f>IFERROR(__xludf.DUMMYFUNCTION("""COMPUTED_VALUE"""),"Boggy")</f>
        <v>Boggy</v>
      </c>
      <c r="C33" t="str">
        <f>IFERROR(__xludf.DUMMYFUNCTION("""COMPUTED_VALUE"""),"Bogdan")</f>
        <v>Bogdan</v>
      </c>
      <c r="D33" t="str">
        <f>IFERROR(__xludf.DUMMYFUNCTION("""COMPUTED_VALUE"""),"Micić")</f>
        <v>Micić</v>
      </c>
      <c r="E33">
        <f>IFERROR(__xludf.DUMMYFUNCTION("""COMPUTED_VALUE"""),46.0)</f>
        <v>46</v>
      </c>
      <c r="F33" t="str">
        <f>IFERROR(__xludf.DUMMYFUNCTION("""COMPUTED_VALUE"""),"ODOBREN")</f>
        <v>ODOBREN</v>
      </c>
      <c r="G33" t="str">
        <f>IFERROR(__xludf.DUMMYFUNCTION("""COMPUTED_VALUE"""),"Niš")</f>
        <v>Niš</v>
      </c>
      <c r="H33" t="str">
        <f>IFERROR(__xludf.DUMMYFUNCTION("""COMPUTED_VALUE"""),"Gimnazija Bora Stanković")</f>
        <v>Gimnazija Bora Stanković</v>
      </c>
      <c r="I33" t="str">
        <f>IFERROR(__xludf.DUMMYFUNCTION("""COMPUTED_VALUE"""),"III")</f>
        <v>III</v>
      </c>
      <c r="J33" t="str">
        <f>IFERROR(__xludf.DUMMYFUNCTION("""COMPUTED_VALUE"""),"A")</f>
        <v>A</v>
      </c>
      <c r="K33" t="str">
        <f>IFERROR(__xludf.DUMMYFUNCTION("""COMPUTED_VALUE"""),"Vladan Mihajlović")</f>
        <v>Vladan Mihajlović</v>
      </c>
      <c r="L33" t="str">
        <f>IFERROR(__xludf.DUMMYFUNCTION("""COMPUTED_VALUE"""),"x")</f>
        <v>x</v>
      </c>
      <c r="M33" t="str">
        <f>IFERROR(__xludf.DUMMYFUNCTION("""COMPUTED_VALUE"""),"-")</f>
        <v>-</v>
      </c>
      <c r="N33">
        <f>IFERROR(__xludf.DUMMYFUNCTION("""COMPUTED_VALUE"""),13.0)</f>
        <v>13</v>
      </c>
      <c r="O33">
        <f>IFERROR(__xludf.DUMMYFUNCTION("""COMPUTED_VALUE"""),12.0)</f>
        <v>12</v>
      </c>
      <c r="P33" t="str">
        <f>IFERROR(__xludf.DUMMYFUNCTION("""COMPUTED_VALUE"""),"x")</f>
        <v>x</v>
      </c>
      <c r="Q33" t="str">
        <f>IFERROR(__xludf.DUMMYFUNCTION("""COMPUTED_VALUE"""),"-")</f>
        <v>-</v>
      </c>
      <c r="R33" t="str">
        <f>IFERROR(__xludf.DUMMYFUNCTION("""COMPUTED_VALUE"""),"-")</f>
        <v>-</v>
      </c>
      <c r="S33">
        <f>IFERROR(__xludf.DUMMYFUNCTION("""COMPUTED_VALUE"""),21.0)</f>
        <v>21</v>
      </c>
      <c r="T33" t="str">
        <f>IFERROR(__xludf.DUMMYFUNCTION("""COMPUTED_VALUE"""),"x")</f>
        <v>x</v>
      </c>
      <c r="U33" t="str">
        <f>IFERROR(__xludf.DUMMYFUNCTION("""COMPUTED_VALUE"""),"x")</f>
        <v>x</v>
      </c>
      <c r="V33" t="str">
        <f>IFERROR(__xludf.DUMMYFUNCTION("""COMPUTED_VALUE"""),"-")</f>
        <v>-</v>
      </c>
      <c r="W33" t="str">
        <f>IFERROR(__xludf.DUMMYFUNCTION("""COMPUTED_VALUE"""),"-")</f>
        <v>-</v>
      </c>
      <c r="X33" t="str">
        <f>IFERROR(__xludf.DUMMYFUNCTION("""COMPUTED_VALUE"""),"-")</f>
        <v>-</v>
      </c>
      <c r="Y33" t="str">
        <f>IFERROR(__xludf.DUMMYFUNCTION("""COMPUTED_VALUE"""),"-")</f>
        <v>-</v>
      </c>
      <c r="Z33" t="str">
        <f>IFERROR(__xludf.DUMMYFUNCTION("""COMPUTED_VALUE"""),"-")</f>
        <v>-</v>
      </c>
      <c r="AA33" t="str">
        <f>IFERROR(__xludf.DUMMYFUNCTION("""COMPUTED_VALUE"""),"-")</f>
        <v>-</v>
      </c>
      <c r="AB33" t="str">
        <f>IFERROR(__xludf.DUMMYFUNCTION("""COMPUTED_VALUE"""),"-")</f>
        <v>-</v>
      </c>
      <c r="AC33" t="str">
        <f>IFERROR(__xludf.DUMMYFUNCTION("""COMPUTED_VALUE"""),"-")</f>
        <v>-</v>
      </c>
      <c r="AD33" t="str">
        <f>IFERROR(__xludf.DUMMYFUNCTION("""COMPUTED_VALUE"""),"-")</f>
        <v>-</v>
      </c>
      <c r="AE33" t="str">
        <f>IFERROR(__xludf.DUMMYFUNCTION("""COMPUTED_VALUE"""),"-")</f>
        <v>-</v>
      </c>
      <c r="AF33" t="str">
        <f>IFERROR(__xludf.DUMMYFUNCTION("""COMPUTED_VALUE"""),"-")</f>
        <v>-</v>
      </c>
      <c r="AG33" t="str">
        <f>IFERROR(__xludf.DUMMYFUNCTION("""COMPUTED_VALUE"""),"-")</f>
        <v>-</v>
      </c>
      <c r="AH33" t="str">
        <f>IFERROR(__xludf.DUMMYFUNCTION("""COMPUTED_VALUE"""),"-")</f>
        <v>-</v>
      </c>
      <c r="AI33" t="str">
        <f>IFERROR(__xludf.DUMMYFUNCTION("""COMPUTED_VALUE"""),"-")</f>
        <v>-</v>
      </c>
      <c r="AJ33" t="str">
        <f>IFERROR(__xludf.DUMMYFUNCTION("""COMPUTED_VALUE"""),"-")</f>
        <v>-</v>
      </c>
      <c r="AK33" t="str">
        <f>IFERROR(__xludf.DUMMYFUNCTION("""COMPUTED_VALUE"""),"-")</f>
        <v>-</v>
      </c>
      <c r="AL33" t="str">
        <f>IFERROR(__xludf.DUMMYFUNCTION("""COMPUTED_VALUE"""),"-")</f>
        <v>-</v>
      </c>
      <c r="AM33" t="str">
        <f>IFERROR(__xludf.DUMMYFUNCTION("""COMPUTED_VALUE"""),"-")</f>
        <v>-</v>
      </c>
      <c r="AN33" t="str">
        <f>IFERROR(__xludf.DUMMYFUNCTION("""COMPUTED_VALUE"""),"-")</f>
        <v>-</v>
      </c>
      <c r="AO33" t="str">
        <f>IFERROR(__xludf.DUMMYFUNCTION("""COMPUTED_VALUE"""),"-")</f>
        <v>-</v>
      </c>
      <c r="AP33" t="str">
        <f>IFERROR(__xludf.DUMMYFUNCTION("""COMPUTED_VALUE"""),"x")</f>
        <v>x</v>
      </c>
      <c r="AQ33" t="str">
        <f>IFERROR(__xludf.DUMMYFUNCTION("""COMPUTED_VALUE"""),"OK")</f>
        <v>OK</v>
      </c>
      <c r="AR33" t="str">
        <f>IFERROR(__xludf.DUMMYFUNCTION("""COMPUTED_VALUE"""),"OK")</f>
        <v>OK</v>
      </c>
      <c r="AS33" t="str">
        <f>IFERROR(__xludf.DUMMYFUNCTION("""COMPUTED_VALUE"""),"OK")</f>
        <v>OK</v>
      </c>
      <c r="AT33" t="str">
        <f>IFERROR(__xludf.DUMMYFUNCTION("""COMPUTED_VALUE"""),"OK")</f>
        <v>OK</v>
      </c>
      <c r="AU33" t="str">
        <f>IFERROR(__xludf.DUMMYFUNCTION("""COMPUTED_VALUE"""),"OK")</f>
        <v>OK</v>
      </c>
      <c r="AV33" t="str">
        <f>IFERROR(__xludf.DUMMYFUNCTION("""COMPUTED_VALUE"""),"OK")</f>
        <v>OK</v>
      </c>
      <c r="AW33" t="str">
        <f>IFERROR(__xludf.DUMMYFUNCTION("""COMPUTED_VALUE"""),"OK")</f>
        <v>OK</v>
      </c>
      <c r="AX33" t="str">
        <f>IFERROR(__xludf.DUMMYFUNCTION("""COMPUTED_VALUE"""),"OK")</f>
        <v>OK</v>
      </c>
      <c r="AY33" t="str">
        <f>IFERROR(__xludf.DUMMYFUNCTION("""COMPUTED_VALUE"""),"WA")</f>
        <v>WA</v>
      </c>
      <c r="AZ33" t="str">
        <f>IFERROR(__xludf.DUMMYFUNCTION("""COMPUTED_VALUE"""),"WA")</f>
        <v>WA</v>
      </c>
      <c r="BA33" t="str">
        <f>IFERROR(__xludf.DUMMYFUNCTION("""COMPUTED_VALUE"""),"WA")</f>
        <v>WA</v>
      </c>
      <c r="BB33" t="str">
        <f>IFERROR(__xludf.DUMMYFUNCTION("""COMPUTED_VALUE"""),"WA")</f>
        <v>WA</v>
      </c>
      <c r="BC33" t="str">
        <f>IFERROR(__xludf.DUMMYFUNCTION("""COMPUTED_VALUE"""),"OK")</f>
        <v>OK</v>
      </c>
      <c r="BD33" t="str">
        <f>IFERROR(__xludf.DUMMYFUNCTION("""COMPUTED_VALUE"""),"WA")</f>
        <v>WA</v>
      </c>
      <c r="BE33" t="str">
        <f>IFERROR(__xludf.DUMMYFUNCTION("""COMPUTED_VALUE"""),"WA")</f>
        <v>WA</v>
      </c>
      <c r="BF33" t="str">
        <f>IFERROR(__xludf.DUMMYFUNCTION("""COMPUTED_VALUE"""),"WA")</f>
        <v>WA</v>
      </c>
      <c r="BG33" t="str">
        <f>IFERROR(__xludf.DUMMYFUNCTION("""COMPUTED_VALUE"""),"WA")</f>
        <v>WA</v>
      </c>
      <c r="BH33" t="str">
        <f>IFERROR(__xludf.DUMMYFUNCTION("""COMPUTED_VALUE"""),"WA")</f>
        <v>WA</v>
      </c>
      <c r="BI33" t="str">
        <f>IFERROR(__xludf.DUMMYFUNCTION("""COMPUTED_VALUE"""),"WA")</f>
        <v>WA</v>
      </c>
      <c r="BJ33" t="str">
        <f>IFERROR(__xludf.DUMMYFUNCTION("""COMPUTED_VALUE"""),"WA")</f>
        <v>WA</v>
      </c>
      <c r="BK33" t="str">
        <f>IFERROR(__xludf.DUMMYFUNCTION("""COMPUTED_VALUE"""),"WA")</f>
        <v>WA</v>
      </c>
      <c r="BL33" t="str">
        <f>IFERROR(__xludf.DUMMYFUNCTION("""COMPUTED_VALUE"""),"WA")</f>
        <v>WA</v>
      </c>
      <c r="BM33" t="str">
        <f>IFERROR(__xludf.DUMMYFUNCTION("""COMPUTED_VALUE"""),"WA")</f>
        <v>WA</v>
      </c>
      <c r="BN33" t="str">
        <f>IFERROR(__xludf.DUMMYFUNCTION("""COMPUTED_VALUE"""),"OK")</f>
        <v>OK</v>
      </c>
      <c r="BO33" t="str">
        <f>IFERROR(__xludf.DUMMYFUNCTION("""COMPUTED_VALUE"""),"OK")</f>
        <v>OK</v>
      </c>
      <c r="BP33" t="str">
        <f>IFERROR(__xludf.DUMMYFUNCTION("""COMPUTED_VALUE"""),"RTE")</f>
        <v>RTE</v>
      </c>
      <c r="BQ33" t="str">
        <f>IFERROR(__xludf.DUMMYFUNCTION("""COMPUTED_VALUE"""),"RTE")</f>
        <v>RTE</v>
      </c>
      <c r="BR33" t="str">
        <f>IFERROR(__xludf.DUMMYFUNCTION("""COMPUTED_VALUE"""),"RTE")</f>
        <v>RTE</v>
      </c>
      <c r="BS33" t="str">
        <f>IFERROR(__xludf.DUMMYFUNCTION("""COMPUTED_VALUE"""),"RTE")</f>
        <v>RTE</v>
      </c>
      <c r="BT33" t="str">
        <f>IFERROR(__xludf.DUMMYFUNCTION("""COMPUTED_VALUE"""),"RTE")</f>
        <v>RTE</v>
      </c>
      <c r="BU33" t="str">
        <f>IFERROR(__xludf.DUMMYFUNCTION("""COMPUTED_VALUE"""),"RTE")</f>
        <v>RTE</v>
      </c>
      <c r="BV33" t="str">
        <f>IFERROR(__xludf.DUMMYFUNCTION("""COMPUTED_VALUE"""),"RTE")</f>
        <v>RTE</v>
      </c>
      <c r="BW33" t="str">
        <f>IFERROR(__xludf.DUMMYFUNCTION("""COMPUTED_VALUE"""),"RTE")</f>
        <v>RTE</v>
      </c>
      <c r="BX33" t="str">
        <f>IFERROR(__xludf.DUMMYFUNCTION("""COMPUTED_VALUE"""),"RTE")</f>
        <v>RTE</v>
      </c>
      <c r="BY33" t="str">
        <f>IFERROR(__xludf.DUMMYFUNCTION("""COMPUTED_VALUE"""),"RTE")</f>
        <v>RTE</v>
      </c>
      <c r="BZ33" t="str">
        <f>IFERROR(__xludf.DUMMYFUNCTION("""COMPUTED_VALUE"""),"RTE")</f>
        <v>RTE</v>
      </c>
      <c r="CA33" t="str">
        <f>IFERROR(__xludf.DUMMYFUNCTION("""COMPUTED_VALUE"""),"RTE")</f>
        <v>RTE</v>
      </c>
      <c r="CB33" t="str">
        <f>IFERROR(__xludf.DUMMYFUNCTION("""COMPUTED_VALUE"""),"RTE")</f>
        <v>RTE</v>
      </c>
      <c r="CC33" t="str">
        <f>IFERROR(__xludf.DUMMYFUNCTION("""COMPUTED_VALUE"""),"RTE")</f>
        <v>RTE</v>
      </c>
      <c r="CD33" t="str">
        <f>IFERROR(__xludf.DUMMYFUNCTION("""COMPUTED_VALUE"""),"RTE")</f>
        <v>RTE</v>
      </c>
      <c r="CE33" t="str">
        <f>IFERROR(__xludf.DUMMYFUNCTION("""COMPUTED_VALUE"""),"RTE")</f>
        <v>RTE</v>
      </c>
      <c r="CF33" t="str">
        <f>IFERROR(__xludf.DUMMYFUNCTION("""COMPUTED_VALUE"""),"RTE")</f>
        <v>RTE</v>
      </c>
      <c r="CG33" t="str">
        <f>IFERROR(__xludf.DUMMYFUNCTION("""COMPUTED_VALUE"""),"RTE")</f>
        <v>RTE</v>
      </c>
      <c r="CH33" t="str">
        <f>IFERROR(__xludf.DUMMYFUNCTION("""COMPUTED_VALUE"""),"RTE")</f>
        <v>RTE</v>
      </c>
      <c r="CI33" t="str">
        <f>IFERROR(__xludf.DUMMYFUNCTION("""COMPUTED_VALUE"""),"RTE")</f>
        <v>RTE</v>
      </c>
      <c r="CJ33" t="str">
        <f>IFERROR(__xludf.DUMMYFUNCTION("""COMPUTED_VALUE"""),"RTE")</f>
        <v>RTE</v>
      </c>
      <c r="CK33" t="str">
        <f>IFERROR(__xludf.DUMMYFUNCTION("""COMPUTED_VALUE"""),"RTE")</f>
        <v>RTE</v>
      </c>
      <c r="CL33" t="str">
        <f>IFERROR(__xludf.DUMMYFUNCTION("""COMPUTED_VALUE"""),"RTE")</f>
        <v>RTE</v>
      </c>
      <c r="CM33" t="str">
        <f>IFERROR(__xludf.DUMMYFUNCTION("""COMPUTED_VALUE"""),"RTE")</f>
        <v>RTE</v>
      </c>
      <c r="CN33" t="str">
        <f>IFERROR(__xludf.DUMMYFUNCTION("""COMPUTED_VALUE"""),"RTE")</f>
        <v>RTE</v>
      </c>
      <c r="CO33" t="str">
        <f>IFERROR(__xludf.DUMMYFUNCTION("""COMPUTED_VALUE"""),"RTE")</f>
        <v>RTE</v>
      </c>
      <c r="CP33" t="str">
        <f>IFERROR(__xludf.DUMMYFUNCTION("""COMPUTED_VALUE"""),"RTE")</f>
        <v>RTE</v>
      </c>
      <c r="CQ33" t="str">
        <f>IFERROR(__xludf.DUMMYFUNCTION("""COMPUTED_VALUE"""),"RTE")</f>
        <v>RTE</v>
      </c>
      <c r="CR33" t="str">
        <f>IFERROR(__xludf.DUMMYFUNCTION("""COMPUTED_VALUE"""),"RTE")</f>
        <v>RTE</v>
      </c>
      <c r="CS33" t="str">
        <f>IFERROR(__xludf.DUMMYFUNCTION("""COMPUTED_VALUE"""),"RTE")</f>
        <v>RTE</v>
      </c>
      <c r="CT33" t="str">
        <f>IFERROR(__xludf.DUMMYFUNCTION("""COMPUTED_VALUE"""),"RTE")</f>
        <v>RTE</v>
      </c>
      <c r="CU33" t="str">
        <f>IFERROR(__xludf.DUMMYFUNCTION("""COMPUTED_VALUE"""),"RTE")</f>
        <v>RTE</v>
      </c>
      <c r="CV33" t="str">
        <f>IFERROR(__xludf.DUMMYFUNCTION("""COMPUTED_VALUE"""),"RTE")</f>
        <v>RTE</v>
      </c>
      <c r="CW33" t="str">
        <f>IFERROR(__xludf.DUMMYFUNCTION("""COMPUTED_VALUE"""),"RTE")</f>
        <v>RTE</v>
      </c>
      <c r="CX33" t="str">
        <f>IFERROR(__xludf.DUMMYFUNCTION("""COMPUTED_VALUE"""),"RTE")</f>
        <v>RTE</v>
      </c>
      <c r="CY33" t="str">
        <f>IFERROR(__xludf.DUMMYFUNCTION("""COMPUTED_VALUE"""),"RTE")</f>
        <v>RTE</v>
      </c>
      <c r="CZ33" t="str">
        <f>IFERROR(__xludf.DUMMYFUNCTION("""COMPUTED_VALUE"""),"x")</f>
        <v>x</v>
      </c>
      <c r="DA33" t="str">
        <f>IFERROR(__xludf.DUMMYFUNCTION("""COMPUTED_VALUE"""),"OK")</f>
        <v>OK</v>
      </c>
      <c r="DB33" t="str">
        <f>IFERROR(__xludf.DUMMYFUNCTION("""COMPUTED_VALUE"""),"OK")</f>
        <v>OK</v>
      </c>
      <c r="DC33" t="str">
        <f>IFERROR(__xludf.DUMMYFUNCTION("""COMPUTED_VALUE"""),"OK")</f>
        <v>OK</v>
      </c>
      <c r="DD33" t="str">
        <f>IFERROR(__xludf.DUMMYFUNCTION("""COMPUTED_VALUE"""),"WA")</f>
        <v>WA</v>
      </c>
      <c r="DE33" t="str">
        <f>IFERROR(__xludf.DUMMYFUNCTION("""COMPUTED_VALUE"""),"OK")</f>
        <v>OK</v>
      </c>
      <c r="DF33" t="str">
        <f>IFERROR(__xludf.DUMMYFUNCTION("""COMPUTED_VALUE"""),"OK")</f>
        <v>OK</v>
      </c>
      <c r="DG33" t="str">
        <f>IFERROR(__xludf.DUMMYFUNCTION("""COMPUTED_VALUE"""),"OK")</f>
        <v>OK</v>
      </c>
      <c r="DH33" t="str">
        <f>IFERROR(__xludf.DUMMYFUNCTION("""COMPUTED_VALUE"""),"OK")</f>
        <v>OK</v>
      </c>
      <c r="DI33" t="str">
        <f>IFERROR(__xludf.DUMMYFUNCTION("""COMPUTED_VALUE"""),"OK")</f>
        <v>OK</v>
      </c>
      <c r="DJ33" t="str">
        <f>IFERROR(__xludf.DUMMYFUNCTION("""COMPUTED_VALUE"""),"OK")</f>
        <v>OK</v>
      </c>
      <c r="DK33" t="str">
        <f>IFERROR(__xludf.DUMMYFUNCTION("""COMPUTED_VALUE"""),"WA")</f>
        <v>WA</v>
      </c>
      <c r="DL33" t="str">
        <f>IFERROR(__xludf.DUMMYFUNCTION("""COMPUTED_VALUE"""),"WA")</f>
        <v>WA</v>
      </c>
      <c r="DM33" t="str">
        <f>IFERROR(__xludf.DUMMYFUNCTION("""COMPUTED_VALUE"""),"OK")</f>
        <v>OK</v>
      </c>
      <c r="DN33" t="str">
        <f>IFERROR(__xludf.DUMMYFUNCTION("""COMPUTED_VALUE"""),"OK")</f>
        <v>OK</v>
      </c>
      <c r="DO33" t="str">
        <f>IFERROR(__xludf.DUMMYFUNCTION("""COMPUTED_VALUE"""),"OK")</f>
        <v>OK</v>
      </c>
      <c r="DP33" t="str">
        <f>IFERROR(__xludf.DUMMYFUNCTION("""COMPUTED_VALUE"""),"OK")</f>
        <v>OK</v>
      </c>
      <c r="DQ33" t="str">
        <f>IFERROR(__xludf.DUMMYFUNCTION("""COMPUTED_VALUE"""),"OK")</f>
        <v>OK</v>
      </c>
      <c r="DR33" t="str">
        <f>IFERROR(__xludf.DUMMYFUNCTION("""COMPUTED_VALUE"""),"OK")</f>
        <v>OK</v>
      </c>
      <c r="DS33" t="str">
        <f>IFERROR(__xludf.DUMMYFUNCTION("""COMPUTED_VALUE"""),"OK")</f>
        <v>OK</v>
      </c>
      <c r="DT33" t="str">
        <f>IFERROR(__xludf.DUMMYFUNCTION("""COMPUTED_VALUE"""),"OK")</f>
        <v>OK</v>
      </c>
      <c r="DU33" t="str">
        <f>IFERROR(__xludf.DUMMYFUNCTION("""COMPUTED_VALUE"""),"OK")</f>
        <v>OK</v>
      </c>
      <c r="DV33" t="str">
        <f>IFERROR(__xludf.DUMMYFUNCTION("""COMPUTED_VALUE"""),"OK")</f>
        <v>OK</v>
      </c>
      <c r="DW33" t="str">
        <f>IFERROR(__xludf.DUMMYFUNCTION("""COMPUTED_VALUE"""),"OK")</f>
        <v>OK</v>
      </c>
      <c r="DX33" t="str">
        <f>IFERROR(__xludf.DUMMYFUNCTION("""COMPUTED_VALUE"""),"OK")</f>
        <v>OK</v>
      </c>
      <c r="DY33" t="str">
        <f>IFERROR(__xludf.DUMMYFUNCTION("""COMPUTED_VALUE"""),"OK")</f>
        <v>OK</v>
      </c>
      <c r="DZ33" t="str">
        <f>IFERROR(__xludf.DUMMYFUNCTION("""COMPUTED_VALUE"""),"WA")</f>
        <v>WA</v>
      </c>
      <c r="EA33" t="str">
        <f>IFERROR(__xludf.DUMMYFUNCTION("""COMPUTED_VALUE"""),"OK")</f>
        <v>OK</v>
      </c>
      <c r="EB33" t="str">
        <f>IFERROR(__xludf.DUMMYFUNCTION("""COMPUTED_VALUE"""),"OK")</f>
        <v>OK</v>
      </c>
      <c r="EC33" t="str">
        <f>IFERROR(__xludf.DUMMYFUNCTION("""COMPUTED_VALUE"""),"OK")</f>
        <v>OK</v>
      </c>
      <c r="ED33" t="str">
        <f>IFERROR(__xludf.DUMMYFUNCTION("""COMPUTED_VALUE"""),"WA")</f>
        <v>WA</v>
      </c>
      <c r="EE33" t="str">
        <f>IFERROR(__xludf.DUMMYFUNCTION("""COMPUTED_VALUE"""),"OK")</f>
        <v>OK</v>
      </c>
      <c r="EF33" t="str">
        <f>IFERROR(__xludf.DUMMYFUNCTION("""COMPUTED_VALUE"""),"OK")</f>
        <v>OK</v>
      </c>
      <c r="EG33" t="str">
        <f>IFERROR(__xludf.DUMMYFUNCTION("""COMPUTED_VALUE"""),"OK")</f>
        <v>OK</v>
      </c>
      <c r="EH33" t="str">
        <f>IFERROR(__xludf.DUMMYFUNCTION("""COMPUTED_VALUE"""),"OK")</f>
        <v>OK</v>
      </c>
      <c r="EI33" t="str">
        <f>IFERROR(__xludf.DUMMYFUNCTION("""COMPUTED_VALUE"""),"OK")</f>
        <v>OK</v>
      </c>
      <c r="EJ33" t="str">
        <f>IFERROR(__xludf.DUMMYFUNCTION("""COMPUTED_VALUE"""),"WA")</f>
        <v>WA</v>
      </c>
      <c r="EK33" t="str">
        <f>IFERROR(__xludf.DUMMYFUNCTION("""COMPUTED_VALUE"""),"WA")</f>
        <v>WA</v>
      </c>
      <c r="EL33" t="str">
        <f>IFERROR(__xludf.DUMMYFUNCTION("""COMPUTED_VALUE"""),"OK")</f>
        <v>OK</v>
      </c>
      <c r="EM33" t="str">
        <f>IFERROR(__xludf.DUMMYFUNCTION("""COMPUTED_VALUE"""),"MLE")</f>
        <v>MLE</v>
      </c>
      <c r="EN33" t="str">
        <f>IFERROR(__xludf.DUMMYFUNCTION("""COMPUTED_VALUE"""),"MLE")</f>
        <v>MLE</v>
      </c>
      <c r="EO33" t="str">
        <f>IFERROR(__xludf.DUMMYFUNCTION("""COMPUTED_VALUE"""),"MLE")</f>
        <v>MLE</v>
      </c>
      <c r="EP33" t="str">
        <f>IFERROR(__xludf.DUMMYFUNCTION("""COMPUTED_VALUE"""),"MLE")</f>
        <v>MLE</v>
      </c>
      <c r="EQ33" t="str">
        <f>IFERROR(__xludf.DUMMYFUNCTION("""COMPUTED_VALUE"""),"MLE")</f>
        <v>MLE</v>
      </c>
      <c r="ER33" t="str">
        <f>IFERROR(__xludf.DUMMYFUNCTION("""COMPUTED_VALUE"""),"MLE")</f>
        <v>MLE</v>
      </c>
      <c r="ES33" t="str">
        <f>IFERROR(__xludf.DUMMYFUNCTION("""COMPUTED_VALUE"""),"WA")</f>
        <v>WA</v>
      </c>
      <c r="ET33" t="str">
        <f>IFERROR(__xludf.DUMMYFUNCTION("""COMPUTED_VALUE"""),"WA")</f>
        <v>WA</v>
      </c>
      <c r="EU33" t="str">
        <f>IFERROR(__xludf.DUMMYFUNCTION("""COMPUTED_VALUE"""),"WA")</f>
        <v>WA</v>
      </c>
      <c r="EV33" t="str">
        <f>IFERROR(__xludf.DUMMYFUNCTION("""COMPUTED_VALUE"""),"OK")</f>
        <v>OK</v>
      </c>
      <c r="EW33" t="str">
        <f>IFERROR(__xludf.DUMMYFUNCTION("""COMPUTED_VALUE"""),"WA")</f>
        <v>WA</v>
      </c>
      <c r="EX33" t="str">
        <f>IFERROR(__xludf.DUMMYFUNCTION("""COMPUTED_VALUE"""),"WA")</f>
        <v>WA</v>
      </c>
      <c r="EY33" t="str">
        <f>IFERROR(__xludf.DUMMYFUNCTION("""COMPUTED_VALUE"""),"OK")</f>
        <v>OK</v>
      </c>
      <c r="EZ33" t="str">
        <f>IFERROR(__xludf.DUMMYFUNCTION("""COMPUTED_VALUE"""),"WA")</f>
        <v>WA</v>
      </c>
      <c r="FA33" t="str">
        <f>IFERROR(__xludf.DUMMYFUNCTION("""COMPUTED_VALUE"""),"WA")</f>
        <v>WA</v>
      </c>
      <c r="FB33" t="str">
        <f>IFERROR(__xludf.DUMMYFUNCTION("""COMPUTED_VALUE"""),"OK")</f>
        <v>OK</v>
      </c>
      <c r="FC33" t="str">
        <f>IFERROR(__xludf.DUMMYFUNCTION("""COMPUTED_VALUE"""),"OK")</f>
        <v>OK</v>
      </c>
      <c r="FD33" t="str">
        <f>IFERROR(__xludf.DUMMYFUNCTION("""COMPUTED_VALUE"""),"MLE")</f>
        <v>MLE</v>
      </c>
      <c r="FE33" t="str">
        <f>IFERROR(__xludf.DUMMYFUNCTION("""COMPUTED_VALUE"""),"MLE")</f>
        <v>MLE</v>
      </c>
      <c r="FF33" t="str">
        <f>IFERROR(__xludf.DUMMYFUNCTION("""COMPUTED_VALUE"""),"MLE")</f>
        <v>MLE</v>
      </c>
      <c r="FG33" t="str">
        <f>IFERROR(__xludf.DUMMYFUNCTION("""COMPUTED_VALUE"""),"x")</f>
        <v>x</v>
      </c>
      <c r="FH33" t="str">
        <f>IFERROR(__xludf.DUMMYFUNCTION("""COMPUTED_VALUE"""),"-")</f>
        <v>-</v>
      </c>
      <c r="FI33" t="str">
        <f>IFERROR(__xludf.DUMMYFUNCTION("""COMPUTED_VALUE"""),"-")</f>
        <v>-</v>
      </c>
      <c r="FJ33" t="str">
        <f>IFERROR(__xludf.DUMMYFUNCTION("""COMPUTED_VALUE"""),"-")</f>
        <v>-</v>
      </c>
      <c r="FK33" t="str">
        <f>IFERROR(__xludf.DUMMYFUNCTION("""COMPUTED_VALUE"""),"-")</f>
        <v>-</v>
      </c>
      <c r="FL33" t="str">
        <f>IFERROR(__xludf.DUMMYFUNCTION("""COMPUTED_VALUE"""),"x")</f>
        <v>x</v>
      </c>
      <c r="FM33" t="str">
        <f>IFERROR(__xludf.DUMMYFUNCTION("""COMPUTED_VALUE"""),"-")</f>
        <v>-</v>
      </c>
      <c r="FN33" t="str">
        <f>IFERROR(__xludf.DUMMYFUNCTION("""COMPUTED_VALUE"""),"-")</f>
        <v>-</v>
      </c>
      <c r="FO33" t="str">
        <f>IFERROR(__xludf.DUMMYFUNCTION("""COMPUTED_VALUE"""),"-")</f>
        <v>-</v>
      </c>
      <c r="FP33" t="str">
        <f>IFERROR(__xludf.DUMMYFUNCTION("""COMPUTED_VALUE"""),"-")</f>
        <v>-</v>
      </c>
      <c r="FQ33" t="str">
        <f>IFERROR(__xludf.DUMMYFUNCTION("""COMPUTED_VALUE"""),"-")</f>
        <v>-</v>
      </c>
      <c r="FR33" t="str">
        <f>IFERROR(__xludf.DUMMYFUNCTION("""COMPUTED_VALUE"""),"-")</f>
        <v>-</v>
      </c>
      <c r="FS33" t="str">
        <f>IFERROR(__xludf.DUMMYFUNCTION("""COMPUTED_VALUE"""),"-")</f>
        <v>-</v>
      </c>
      <c r="FT33" t="str">
        <f>IFERROR(__xludf.DUMMYFUNCTION("""COMPUTED_VALUE"""),"-")</f>
        <v>-</v>
      </c>
      <c r="FU33" t="str">
        <f>IFERROR(__xludf.DUMMYFUNCTION("""COMPUTED_VALUE"""),"-")</f>
        <v>-</v>
      </c>
      <c r="FV33" t="str">
        <f>IFERROR(__xludf.DUMMYFUNCTION("""COMPUTED_VALUE"""),"-")</f>
        <v>-</v>
      </c>
      <c r="FW33" t="str">
        <f>IFERROR(__xludf.DUMMYFUNCTION("""COMPUTED_VALUE"""),"-")</f>
        <v>-</v>
      </c>
      <c r="FX33" t="str">
        <f>IFERROR(__xludf.DUMMYFUNCTION("""COMPUTED_VALUE"""),"-")</f>
        <v>-</v>
      </c>
      <c r="FY33" t="str">
        <f>IFERROR(__xludf.DUMMYFUNCTION("""COMPUTED_VALUE"""),"-")</f>
        <v>-</v>
      </c>
      <c r="FZ33" t="str">
        <f>IFERROR(__xludf.DUMMYFUNCTION("""COMPUTED_VALUE"""),"-")</f>
        <v>-</v>
      </c>
      <c r="GA33" t="str">
        <f>IFERROR(__xludf.DUMMYFUNCTION("""COMPUTED_VALUE"""),"-")</f>
        <v>-</v>
      </c>
      <c r="GB33" t="str">
        <f>IFERROR(__xludf.DUMMYFUNCTION("""COMPUTED_VALUE"""),"-")</f>
        <v>-</v>
      </c>
      <c r="GC33" t="str">
        <f>IFERROR(__xludf.DUMMYFUNCTION("""COMPUTED_VALUE"""),"-")</f>
        <v>-</v>
      </c>
      <c r="GD33" t="str">
        <f>IFERROR(__xludf.DUMMYFUNCTION("""COMPUTED_VALUE"""),"-")</f>
        <v>-</v>
      </c>
      <c r="GE33" t="str">
        <f>IFERROR(__xludf.DUMMYFUNCTION("""COMPUTED_VALUE"""),"-")</f>
        <v>-</v>
      </c>
      <c r="GF33" t="str">
        <f>IFERROR(__xludf.DUMMYFUNCTION("""COMPUTED_VALUE"""),"-")</f>
        <v>-</v>
      </c>
      <c r="GG33" t="str">
        <f>IFERROR(__xludf.DUMMYFUNCTION("""COMPUTED_VALUE"""),"-")</f>
        <v>-</v>
      </c>
      <c r="GH33" t="str">
        <f>IFERROR(__xludf.DUMMYFUNCTION("""COMPUTED_VALUE"""),"-")</f>
        <v>-</v>
      </c>
      <c r="GI33" t="str">
        <f>IFERROR(__xludf.DUMMYFUNCTION("""COMPUTED_VALUE"""),"-")</f>
        <v>-</v>
      </c>
      <c r="GJ33" t="str">
        <f>IFERROR(__xludf.DUMMYFUNCTION("""COMPUTED_VALUE"""),"-")</f>
        <v>-</v>
      </c>
      <c r="GK33" t="str">
        <f>IFERROR(__xludf.DUMMYFUNCTION("""COMPUTED_VALUE"""),"-")</f>
        <v>-</v>
      </c>
      <c r="GL33" t="str">
        <f>IFERROR(__xludf.DUMMYFUNCTION("""COMPUTED_VALUE"""),"-")</f>
        <v>-</v>
      </c>
      <c r="GM33" t="str">
        <f>IFERROR(__xludf.DUMMYFUNCTION("""COMPUTED_VALUE"""),"-")</f>
        <v>-</v>
      </c>
      <c r="GN33" t="str">
        <f>IFERROR(__xludf.DUMMYFUNCTION("""COMPUTED_VALUE"""),"-")</f>
        <v>-</v>
      </c>
      <c r="GO33" t="str">
        <f>IFERROR(__xludf.DUMMYFUNCTION("""COMPUTED_VALUE"""),"-")</f>
        <v>-</v>
      </c>
      <c r="GP33" t="str">
        <f>IFERROR(__xludf.DUMMYFUNCTION("""COMPUTED_VALUE"""),"-")</f>
        <v>-</v>
      </c>
      <c r="GQ33" t="str">
        <f>IFERROR(__xludf.DUMMYFUNCTION("""COMPUTED_VALUE"""),"-")</f>
        <v>-</v>
      </c>
      <c r="GR33" t="str">
        <f>IFERROR(__xludf.DUMMYFUNCTION("""COMPUTED_VALUE"""),"-")</f>
        <v>-</v>
      </c>
      <c r="GS33" t="str">
        <f>IFERROR(__xludf.DUMMYFUNCTION("""COMPUTED_VALUE"""),"-")</f>
        <v>-</v>
      </c>
      <c r="GT33" t="str">
        <f>IFERROR(__xludf.DUMMYFUNCTION("""COMPUTED_VALUE"""),"-")</f>
        <v>-</v>
      </c>
      <c r="GU33" t="str">
        <f>IFERROR(__xludf.DUMMYFUNCTION("""COMPUTED_VALUE"""),"-")</f>
        <v>-</v>
      </c>
      <c r="GV33" t="str">
        <f>IFERROR(__xludf.DUMMYFUNCTION("""COMPUTED_VALUE"""),"-")</f>
        <v>-</v>
      </c>
      <c r="GW33" t="str">
        <f>IFERROR(__xludf.DUMMYFUNCTION("""COMPUTED_VALUE"""),"-")</f>
        <v>-</v>
      </c>
      <c r="GX33" t="str">
        <f>IFERROR(__xludf.DUMMYFUNCTION("""COMPUTED_VALUE"""),"-")</f>
        <v>-</v>
      </c>
      <c r="GY33" t="str">
        <f>IFERROR(__xludf.DUMMYFUNCTION("""COMPUTED_VALUE"""),"-")</f>
        <v>-</v>
      </c>
      <c r="GZ33" t="str">
        <f>IFERROR(__xludf.DUMMYFUNCTION("""COMPUTED_VALUE"""),"-")</f>
        <v>-</v>
      </c>
      <c r="HA33" t="str">
        <f>IFERROR(__xludf.DUMMYFUNCTION("""COMPUTED_VALUE"""),"-")</f>
        <v>-</v>
      </c>
      <c r="HB33" t="str">
        <f>IFERROR(__xludf.DUMMYFUNCTION("""COMPUTED_VALUE"""),"-")</f>
        <v>-</v>
      </c>
      <c r="HC33" t="str">
        <f>IFERROR(__xludf.DUMMYFUNCTION("""COMPUTED_VALUE"""),"-")</f>
        <v>-</v>
      </c>
      <c r="HD33" t="str">
        <f>IFERROR(__xludf.DUMMYFUNCTION("""COMPUTED_VALUE"""),"-")</f>
        <v>-</v>
      </c>
      <c r="HE33" t="str">
        <f>IFERROR(__xludf.DUMMYFUNCTION("""COMPUTED_VALUE"""),"-")</f>
        <v>-</v>
      </c>
      <c r="HF33" t="str">
        <f>IFERROR(__xludf.DUMMYFUNCTION("""COMPUTED_VALUE"""),"-")</f>
        <v>-</v>
      </c>
      <c r="HG33" t="str">
        <f>IFERROR(__xludf.DUMMYFUNCTION("""COMPUTED_VALUE"""),"-")</f>
        <v>-</v>
      </c>
      <c r="HH33" t="str">
        <f>IFERROR(__xludf.DUMMYFUNCTION("""COMPUTED_VALUE"""),"-")</f>
        <v>-</v>
      </c>
      <c r="HI33" t="str">
        <f>IFERROR(__xludf.DUMMYFUNCTION("""COMPUTED_VALUE"""),"-")</f>
        <v>-</v>
      </c>
      <c r="HJ33" t="str">
        <f>IFERROR(__xludf.DUMMYFUNCTION("""COMPUTED_VALUE"""),"-")</f>
        <v>-</v>
      </c>
      <c r="HK33" t="str">
        <f>IFERROR(__xludf.DUMMYFUNCTION("""COMPUTED_VALUE"""),"-")</f>
        <v>-</v>
      </c>
      <c r="HL33" t="str">
        <f>IFERROR(__xludf.DUMMYFUNCTION("""COMPUTED_VALUE"""),"-")</f>
        <v>-</v>
      </c>
      <c r="HM33" t="str">
        <f>IFERROR(__xludf.DUMMYFUNCTION("""COMPUTED_VALUE"""),"-")</f>
        <v>-</v>
      </c>
      <c r="HN33" t="str">
        <f>IFERROR(__xludf.DUMMYFUNCTION("""COMPUTED_VALUE"""),"-")</f>
        <v>-</v>
      </c>
      <c r="HO33" t="str">
        <f>IFERROR(__xludf.DUMMYFUNCTION("""COMPUTED_VALUE"""),"-")</f>
        <v>-</v>
      </c>
      <c r="HP33" t="str">
        <f>IFERROR(__xludf.DUMMYFUNCTION("""COMPUTED_VALUE"""),"-")</f>
        <v>-</v>
      </c>
      <c r="HQ33" t="str">
        <f>IFERROR(__xludf.DUMMYFUNCTION("""COMPUTED_VALUE"""),"-")</f>
        <v>-</v>
      </c>
      <c r="HR33" t="str">
        <f>IFERROR(__xludf.DUMMYFUNCTION("""COMPUTED_VALUE"""),"x")</f>
        <v>x</v>
      </c>
      <c r="HS33" t="str">
        <f>IFERROR(__xludf.DUMMYFUNCTION("""COMPUTED_VALUE"""),"OK")</f>
        <v>OK</v>
      </c>
      <c r="HT33" t="str">
        <f>IFERROR(__xludf.DUMMYFUNCTION("""COMPUTED_VALUE"""),"OK")</f>
        <v>OK</v>
      </c>
      <c r="HU33" t="str">
        <f>IFERROR(__xludf.DUMMYFUNCTION("""COMPUTED_VALUE"""),"OK")</f>
        <v>OK</v>
      </c>
      <c r="HV33" t="str">
        <f>IFERROR(__xludf.DUMMYFUNCTION("""COMPUTED_VALUE"""),"OK")</f>
        <v>OK</v>
      </c>
      <c r="HW33" t="str">
        <f>IFERROR(__xludf.DUMMYFUNCTION("""COMPUTED_VALUE"""),"OK")</f>
        <v>OK</v>
      </c>
      <c r="HX33" t="str">
        <f>IFERROR(__xludf.DUMMYFUNCTION("""COMPUTED_VALUE"""),"OK")</f>
        <v>OK</v>
      </c>
      <c r="HY33" t="str">
        <f>IFERROR(__xludf.DUMMYFUNCTION("""COMPUTED_VALUE"""),"OK")</f>
        <v>OK</v>
      </c>
      <c r="HZ33" t="str">
        <f>IFERROR(__xludf.DUMMYFUNCTION("""COMPUTED_VALUE"""),"OK")</f>
        <v>OK</v>
      </c>
      <c r="IA33" t="str">
        <f>IFERROR(__xludf.DUMMYFUNCTION("""COMPUTED_VALUE"""),"OK")</f>
        <v>OK</v>
      </c>
      <c r="IB33" t="str">
        <f>IFERROR(__xludf.DUMMYFUNCTION("""COMPUTED_VALUE"""),"OK")</f>
        <v>OK</v>
      </c>
      <c r="IC33" t="str">
        <f>IFERROR(__xludf.DUMMYFUNCTION("""COMPUTED_VALUE"""),"OK")</f>
        <v>OK</v>
      </c>
      <c r="ID33" t="str">
        <f>IFERROR(__xludf.DUMMYFUNCTION("""COMPUTED_VALUE"""),"TLE")</f>
        <v>TLE</v>
      </c>
      <c r="IE33" t="str">
        <f>IFERROR(__xludf.DUMMYFUNCTION("""COMPUTED_VALUE"""),"TLE")</f>
        <v>TLE</v>
      </c>
      <c r="IF33" t="str">
        <f>IFERROR(__xludf.DUMMYFUNCTION("""COMPUTED_VALUE"""),"TLE")</f>
        <v>TLE</v>
      </c>
      <c r="IG33" t="str">
        <f>IFERROR(__xludf.DUMMYFUNCTION("""COMPUTED_VALUE"""),"TLE")</f>
        <v>TLE</v>
      </c>
      <c r="IH33" t="str">
        <f>IFERROR(__xludf.DUMMYFUNCTION("""COMPUTED_VALUE"""),"TLE")</f>
        <v>TLE</v>
      </c>
      <c r="II33" t="str">
        <f>IFERROR(__xludf.DUMMYFUNCTION("""COMPUTED_VALUE"""),"TLE")</f>
        <v>TLE</v>
      </c>
      <c r="IJ33" t="str">
        <f>IFERROR(__xludf.DUMMYFUNCTION("""COMPUTED_VALUE"""),"TLE")</f>
        <v>TLE</v>
      </c>
      <c r="IK33" t="str">
        <f>IFERROR(__xludf.DUMMYFUNCTION("""COMPUTED_VALUE"""),"OK")</f>
        <v>OK</v>
      </c>
      <c r="IL33" t="str">
        <f>IFERROR(__xludf.DUMMYFUNCTION("""COMPUTED_VALUE"""),"TLE")</f>
        <v>TLE</v>
      </c>
      <c r="IM33" t="str">
        <f>IFERROR(__xludf.DUMMYFUNCTION("""COMPUTED_VALUE"""),"TLE")</f>
        <v>TLE</v>
      </c>
      <c r="IN33" t="str">
        <f>IFERROR(__xludf.DUMMYFUNCTION("""COMPUTED_VALUE"""),"TLE")</f>
        <v>TLE</v>
      </c>
      <c r="IO33" t="str">
        <f>IFERROR(__xludf.DUMMYFUNCTION("""COMPUTED_VALUE"""),"TLE")</f>
        <v>TLE</v>
      </c>
      <c r="IP33" t="str">
        <f>IFERROR(__xludf.DUMMYFUNCTION("""COMPUTED_VALUE"""),"TLE")</f>
        <v>TLE</v>
      </c>
      <c r="IQ33" t="str">
        <f>IFERROR(__xludf.DUMMYFUNCTION("""COMPUTED_VALUE"""),"TLE")</f>
        <v>TLE</v>
      </c>
      <c r="IR33" t="str">
        <f>IFERROR(__xludf.DUMMYFUNCTION("""COMPUTED_VALUE"""),"TLE")</f>
        <v>TLE</v>
      </c>
      <c r="IS33" t="str">
        <f>IFERROR(__xludf.DUMMYFUNCTION("""COMPUTED_VALUE"""),"TLE")</f>
        <v>TLE</v>
      </c>
      <c r="IT33" t="str">
        <f>IFERROR(__xludf.DUMMYFUNCTION("""COMPUTED_VALUE"""),"OK")</f>
        <v>OK</v>
      </c>
      <c r="IU33" t="str">
        <f>IFERROR(__xludf.DUMMYFUNCTION("""COMPUTED_VALUE"""),"OK")</f>
        <v>OK</v>
      </c>
      <c r="IV33" t="str">
        <f>IFERROR(__xludf.DUMMYFUNCTION("""COMPUTED_VALUE"""),"TLE")</f>
        <v>TLE</v>
      </c>
      <c r="IW33" t="str">
        <f>IFERROR(__xludf.DUMMYFUNCTION("""COMPUTED_VALUE"""),"TLE")</f>
        <v>TLE</v>
      </c>
      <c r="IX33" t="str">
        <f>IFERROR(__xludf.DUMMYFUNCTION("""COMPUTED_VALUE"""),"TLE")</f>
        <v>TLE</v>
      </c>
      <c r="IY33" t="str">
        <f>IFERROR(__xludf.DUMMYFUNCTION("""COMPUTED_VALUE"""),"TLE")</f>
        <v>TLE</v>
      </c>
      <c r="IZ33" t="str">
        <f>IFERROR(__xludf.DUMMYFUNCTION("""COMPUTED_VALUE"""),"TLE")</f>
        <v>TLE</v>
      </c>
      <c r="JA33" t="str">
        <f>IFERROR(__xludf.DUMMYFUNCTION("""COMPUTED_VALUE"""),"TLE")</f>
        <v>TLE</v>
      </c>
      <c r="JB33" t="str">
        <f>IFERROR(__xludf.DUMMYFUNCTION("""COMPUTED_VALUE"""),"TLE")</f>
        <v>TLE</v>
      </c>
      <c r="JC33" t="str">
        <f>IFERROR(__xludf.DUMMYFUNCTION("""COMPUTED_VALUE"""),"OK")</f>
        <v>OK</v>
      </c>
      <c r="JD33" t="str">
        <f>IFERROR(__xludf.DUMMYFUNCTION("""COMPUTED_VALUE"""),"TLE")</f>
        <v>TLE</v>
      </c>
      <c r="JE33" t="str">
        <f>IFERROR(__xludf.DUMMYFUNCTION("""COMPUTED_VALUE"""),"TLE")</f>
        <v>TLE</v>
      </c>
      <c r="JF33" t="str">
        <f>IFERROR(__xludf.DUMMYFUNCTION("""COMPUTED_VALUE"""),"TLE")</f>
        <v>TLE</v>
      </c>
      <c r="JG33" t="str">
        <f>IFERROR(__xludf.DUMMYFUNCTION("""COMPUTED_VALUE"""),"TLE")</f>
        <v>TLE</v>
      </c>
      <c r="JH33" t="str">
        <f>IFERROR(__xludf.DUMMYFUNCTION("""COMPUTED_VALUE"""),"TLE")</f>
        <v>TLE</v>
      </c>
      <c r="JI33" t="str">
        <f>IFERROR(__xludf.DUMMYFUNCTION("""COMPUTED_VALUE"""),"TLE")</f>
        <v>TLE</v>
      </c>
      <c r="JJ33" t="str">
        <f>IFERROR(__xludf.DUMMYFUNCTION("""COMPUTED_VALUE"""),"TLE")</f>
        <v>TLE</v>
      </c>
      <c r="JK33" t="str">
        <f>IFERROR(__xludf.DUMMYFUNCTION("""COMPUTED_VALUE"""),"TLE")</f>
        <v>TLE</v>
      </c>
      <c r="JL33" t="str">
        <f>IFERROR(__xludf.DUMMYFUNCTION("""COMPUTED_VALUE"""),"x")</f>
        <v>x</v>
      </c>
      <c r="JM33" t="str">
        <f>IFERROR(__xludf.DUMMYFUNCTION("""COMPUTED_VALUE"""),"x")</f>
        <v>x</v>
      </c>
      <c r="JN33">
        <f>IFERROR(__xludf.DUMMYFUNCTION("""COMPUTED_VALUE"""),0.0)</f>
        <v>0</v>
      </c>
      <c r="JO33">
        <f>IFERROR(__xludf.DUMMYFUNCTION("""COMPUTED_VALUE"""),0.0)</f>
        <v>0</v>
      </c>
      <c r="JP33">
        <f>IFERROR(__xludf.DUMMYFUNCTION("""COMPUTED_VALUE"""),0.0)</f>
        <v>0</v>
      </c>
      <c r="JQ33">
        <f>IFERROR(__xludf.DUMMYFUNCTION("""COMPUTED_VALUE"""),0.0)</f>
        <v>0</v>
      </c>
      <c r="JR33">
        <f>IFERROR(__xludf.DUMMYFUNCTION("""COMPUTED_VALUE"""),0.0)</f>
        <v>0</v>
      </c>
      <c r="JS33">
        <f>IFERROR(__xludf.DUMMYFUNCTION("""COMPUTED_VALUE"""),0.0)</f>
        <v>0</v>
      </c>
      <c r="JT33">
        <f>IFERROR(__xludf.DUMMYFUNCTION("""COMPUTED_VALUE"""),0.0)</f>
        <v>0</v>
      </c>
      <c r="JU33">
        <f>IFERROR(__xludf.DUMMYFUNCTION("""COMPUTED_VALUE"""),0.0)</f>
        <v>0</v>
      </c>
      <c r="JV33">
        <f>IFERROR(__xludf.DUMMYFUNCTION("""COMPUTED_VALUE"""),0.0)</f>
        <v>0</v>
      </c>
      <c r="JW33">
        <f>IFERROR(__xludf.DUMMYFUNCTION("""COMPUTED_VALUE"""),0.0)</f>
        <v>0</v>
      </c>
      <c r="JX33">
        <f>IFERROR(__xludf.DUMMYFUNCTION("""COMPUTED_VALUE"""),0.0)</f>
        <v>0</v>
      </c>
      <c r="JY33">
        <f>IFERROR(__xludf.DUMMYFUNCTION("""COMPUTED_VALUE"""),0.0)</f>
        <v>0</v>
      </c>
      <c r="JZ33">
        <f>IFERROR(__xludf.DUMMYFUNCTION("""COMPUTED_VALUE"""),0.0)</f>
        <v>0</v>
      </c>
      <c r="KA33">
        <f>IFERROR(__xludf.DUMMYFUNCTION("""COMPUTED_VALUE"""),0.0)</f>
        <v>0</v>
      </c>
      <c r="KB33">
        <f>IFERROR(__xludf.DUMMYFUNCTION("""COMPUTED_VALUE"""),0.0)</f>
        <v>0</v>
      </c>
      <c r="KC33">
        <f>IFERROR(__xludf.DUMMYFUNCTION("""COMPUTED_VALUE"""),0.0)</f>
        <v>0</v>
      </c>
      <c r="KD33">
        <f>IFERROR(__xludf.DUMMYFUNCTION("""COMPUTED_VALUE"""),0.0)</f>
        <v>0</v>
      </c>
      <c r="KE33">
        <f>IFERROR(__xludf.DUMMYFUNCTION("""COMPUTED_VALUE"""),0.0)</f>
        <v>0</v>
      </c>
      <c r="KF33">
        <f>IFERROR(__xludf.DUMMYFUNCTION("""COMPUTED_VALUE"""),0.0)</f>
        <v>0</v>
      </c>
      <c r="KG33">
        <f>IFERROR(__xludf.DUMMYFUNCTION("""COMPUTED_VALUE"""),0.0)</f>
        <v>0</v>
      </c>
      <c r="KH33" t="str">
        <f>IFERROR(__xludf.DUMMYFUNCTION("""COMPUTED_VALUE"""),"x")</f>
        <v>x</v>
      </c>
      <c r="KI33">
        <f>IFERROR(__xludf.DUMMYFUNCTION("""COMPUTED_VALUE"""),1.0)</f>
        <v>1</v>
      </c>
      <c r="KJ33">
        <f>IFERROR(__xludf.DUMMYFUNCTION("""COMPUTED_VALUE"""),1.0)</f>
        <v>1</v>
      </c>
      <c r="KK33">
        <f>IFERROR(__xludf.DUMMYFUNCTION("""COMPUTED_VALUE"""),1.0)</f>
        <v>1</v>
      </c>
      <c r="KL33">
        <f>IFERROR(__xludf.DUMMYFUNCTION("""COMPUTED_VALUE"""),1.0)</f>
        <v>1</v>
      </c>
      <c r="KM33">
        <f>IFERROR(__xludf.DUMMYFUNCTION("""COMPUTED_VALUE"""),1.0)</f>
        <v>1</v>
      </c>
      <c r="KN33">
        <f>IFERROR(__xludf.DUMMYFUNCTION("""COMPUTED_VALUE"""),1.0)</f>
        <v>1</v>
      </c>
      <c r="KO33">
        <f>IFERROR(__xludf.DUMMYFUNCTION("""COMPUTED_VALUE"""),1.0)</f>
        <v>1</v>
      </c>
      <c r="KP33">
        <f>IFERROR(__xludf.DUMMYFUNCTION("""COMPUTED_VALUE"""),1.0)</f>
        <v>1</v>
      </c>
      <c r="KQ33">
        <f>IFERROR(__xludf.DUMMYFUNCTION("""COMPUTED_VALUE"""),0.0)</f>
        <v>0</v>
      </c>
      <c r="KR33">
        <f>IFERROR(__xludf.DUMMYFUNCTION("""COMPUTED_VALUE"""),0.0)</f>
        <v>0</v>
      </c>
      <c r="KS33">
        <f>IFERROR(__xludf.DUMMYFUNCTION("""COMPUTED_VALUE"""),0.0)</f>
        <v>0</v>
      </c>
      <c r="KT33">
        <f>IFERROR(__xludf.DUMMYFUNCTION("""COMPUTED_VALUE"""),0.0)</f>
        <v>0</v>
      </c>
      <c r="KU33">
        <f>IFERROR(__xludf.DUMMYFUNCTION("""COMPUTED_VALUE"""),1.0)</f>
        <v>1</v>
      </c>
      <c r="KV33">
        <f>IFERROR(__xludf.DUMMYFUNCTION("""COMPUTED_VALUE"""),0.0)</f>
        <v>0</v>
      </c>
      <c r="KW33">
        <f>IFERROR(__xludf.DUMMYFUNCTION("""COMPUTED_VALUE"""),0.0)</f>
        <v>0</v>
      </c>
      <c r="KX33">
        <f>IFERROR(__xludf.DUMMYFUNCTION("""COMPUTED_VALUE"""),0.0)</f>
        <v>0</v>
      </c>
      <c r="KY33">
        <f>IFERROR(__xludf.DUMMYFUNCTION("""COMPUTED_VALUE"""),0.0)</f>
        <v>0</v>
      </c>
      <c r="KZ33">
        <f>IFERROR(__xludf.DUMMYFUNCTION("""COMPUTED_VALUE"""),0.0)</f>
        <v>0</v>
      </c>
      <c r="LA33">
        <f>IFERROR(__xludf.DUMMYFUNCTION("""COMPUTED_VALUE"""),0.0)</f>
        <v>0</v>
      </c>
      <c r="LB33">
        <f>IFERROR(__xludf.DUMMYFUNCTION("""COMPUTED_VALUE"""),0.0)</f>
        <v>0</v>
      </c>
      <c r="LC33">
        <f>IFERROR(__xludf.DUMMYFUNCTION("""COMPUTED_VALUE"""),0.0)</f>
        <v>0</v>
      </c>
      <c r="LD33">
        <f>IFERROR(__xludf.DUMMYFUNCTION("""COMPUTED_VALUE"""),0.0)</f>
        <v>0</v>
      </c>
      <c r="LE33">
        <f>IFERROR(__xludf.DUMMYFUNCTION("""COMPUTED_VALUE"""),0.0)</f>
        <v>0</v>
      </c>
      <c r="LF33">
        <f>IFERROR(__xludf.DUMMYFUNCTION("""COMPUTED_VALUE"""),1.0)</f>
        <v>1</v>
      </c>
      <c r="LG33">
        <f>IFERROR(__xludf.DUMMYFUNCTION("""COMPUTED_VALUE"""),1.0)</f>
        <v>1</v>
      </c>
      <c r="LH33">
        <f>IFERROR(__xludf.DUMMYFUNCTION("""COMPUTED_VALUE"""),0.0)</f>
        <v>0</v>
      </c>
      <c r="LI33">
        <f>IFERROR(__xludf.DUMMYFUNCTION("""COMPUTED_VALUE"""),0.0)</f>
        <v>0</v>
      </c>
      <c r="LJ33">
        <f>IFERROR(__xludf.DUMMYFUNCTION("""COMPUTED_VALUE"""),0.0)</f>
        <v>0</v>
      </c>
      <c r="LK33">
        <f>IFERROR(__xludf.DUMMYFUNCTION("""COMPUTED_VALUE"""),0.0)</f>
        <v>0</v>
      </c>
      <c r="LL33">
        <f>IFERROR(__xludf.DUMMYFUNCTION("""COMPUTED_VALUE"""),0.0)</f>
        <v>0</v>
      </c>
      <c r="LM33">
        <f>IFERROR(__xludf.DUMMYFUNCTION("""COMPUTED_VALUE"""),0.0)</f>
        <v>0</v>
      </c>
      <c r="LN33">
        <f>IFERROR(__xludf.DUMMYFUNCTION("""COMPUTED_VALUE"""),0.0)</f>
        <v>0</v>
      </c>
      <c r="LO33">
        <f>IFERROR(__xludf.DUMMYFUNCTION("""COMPUTED_VALUE"""),0.0)</f>
        <v>0</v>
      </c>
      <c r="LP33">
        <f>IFERROR(__xludf.DUMMYFUNCTION("""COMPUTED_VALUE"""),0.0)</f>
        <v>0</v>
      </c>
      <c r="LQ33">
        <f>IFERROR(__xludf.DUMMYFUNCTION("""COMPUTED_VALUE"""),0.0)</f>
        <v>0</v>
      </c>
      <c r="LR33">
        <f>IFERROR(__xludf.DUMMYFUNCTION("""COMPUTED_VALUE"""),0.0)</f>
        <v>0</v>
      </c>
      <c r="LS33">
        <f>IFERROR(__xludf.DUMMYFUNCTION("""COMPUTED_VALUE"""),0.0)</f>
        <v>0</v>
      </c>
      <c r="LT33">
        <f>IFERROR(__xludf.DUMMYFUNCTION("""COMPUTED_VALUE"""),0.0)</f>
        <v>0</v>
      </c>
      <c r="LU33">
        <f>IFERROR(__xludf.DUMMYFUNCTION("""COMPUTED_VALUE"""),0.0)</f>
        <v>0</v>
      </c>
      <c r="LV33">
        <f>IFERROR(__xludf.DUMMYFUNCTION("""COMPUTED_VALUE"""),0.0)</f>
        <v>0</v>
      </c>
      <c r="LW33">
        <f>IFERROR(__xludf.DUMMYFUNCTION("""COMPUTED_VALUE"""),0.0)</f>
        <v>0</v>
      </c>
      <c r="LX33">
        <f>IFERROR(__xludf.DUMMYFUNCTION("""COMPUTED_VALUE"""),0.0)</f>
        <v>0</v>
      </c>
      <c r="LY33">
        <f>IFERROR(__xludf.DUMMYFUNCTION("""COMPUTED_VALUE"""),0.0)</f>
        <v>0</v>
      </c>
      <c r="LZ33">
        <f>IFERROR(__xludf.DUMMYFUNCTION("""COMPUTED_VALUE"""),0.0)</f>
        <v>0</v>
      </c>
      <c r="MA33">
        <f>IFERROR(__xludf.DUMMYFUNCTION("""COMPUTED_VALUE"""),0.0)</f>
        <v>0</v>
      </c>
      <c r="MB33">
        <f>IFERROR(__xludf.DUMMYFUNCTION("""COMPUTED_VALUE"""),0.0)</f>
        <v>0</v>
      </c>
      <c r="MC33">
        <f>IFERROR(__xludf.DUMMYFUNCTION("""COMPUTED_VALUE"""),0.0)</f>
        <v>0</v>
      </c>
      <c r="MD33">
        <f>IFERROR(__xludf.DUMMYFUNCTION("""COMPUTED_VALUE"""),0.0)</f>
        <v>0</v>
      </c>
      <c r="ME33">
        <f>IFERROR(__xludf.DUMMYFUNCTION("""COMPUTED_VALUE"""),0.0)</f>
        <v>0</v>
      </c>
      <c r="MF33">
        <f>IFERROR(__xludf.DUMMYFUNCTION("""COMPUTED_VALUE"""),0.0)</f>
        <v>0</v>
      </c>
      <c r="MG33">
        <f>IFERROR(__xludf.DUMMYFUNCTION("""COMPUTED_VALUE"""),0.0)</f>
        <v>0</v>
      </c>
      <c r="MH33">
        <f>IFERROR(__xludf.DUMMYFUNCTION("""COMPUTED_VALUE"""),0.0)</f>
        <v>0</v>
      </c>
      <c r="MI33">
        <f>IFERROR(__xludf.DUMMYFUNCTION("""COMPUTED_VALUE"""),0.0)</f>
        <v>0</v>
      </c>
      <c r="MJ33">
        <f>IFERROR(__xludf.DUMMYFUNCTION("""COMPUTED_VALUE"""),0.0)</f>
        <v>0</v>
      </c>
      <c r="MK33">
        <f>IFERROR(__xludf.DUMMYFUNCTION("""COMPUTED_VALUE"""),0.0)</f>
        <v>0</v>
      </c>
      <c r="ML33">
        <f>IFERROR(__xludf.DUMMYFUNCTION("""COMPUTED_VALUE"""),0.0)</f>
        <v>0</v>
      </c>
      <c r="MM33">
        <f>IFERROR(__xludf.DUMMYFUNCTION("""COMPUTED_VALUE"""),0.0)</f>
        <v>0</v>
      </c>
      <c r="MN33">
        <f>IFERROR(__xludf.DUMMYFUNCTION("""COMPUTED_VALUE"""),0.0)</f>
        <v>0</v>
      </c>
      <c r="MO33">
        <f>IFERROR(__xludf.DUMMYFUNCTION("""COMPUTED_VALUE"""),0.0)</f>
        <v>0</v>
      </c>
      <c r="MP33">
        <f>IFERROR(__xludf.DUMMYFUNCTION("""COMPUTED_VALUE"""),0.0)</f>
        <v>0</v>
      </c>
      <c r="MQ33">
        <f>IFERROR(__xludf.DUMMYFUNCTION("""COMPUTED_VALUE"""),0.0)</f>
        <v>0</v>
      </c>
      <c r="MR33" t="str">
        <f>IFERROR(__xludf.DUMMYFUNCTION("""COMPUTED_VALUE"""),"x")</f>
        <v>x</v>
      </c>
      <c r="MS33">
        <f>IFERROR(__xludf.DUMMYFUNCTION("""COMPUTED_VALUE"""),1.0)</f>
        <v>1</v>
      </c>
      <c r="MT33">
        <f>IFERROR(__xludf.DUMMYFUNCTION("""COMPUTED_VALUE"""),1.0)</f>
        <v>1</v>
      </c>
      <c r="MU33">
        <f>IFERROR(__xludf.DUMMYFUNCTION("""COMPUTED_VALUE"""),1.0)</f>
        <v>1</v>
      </c>
      <c r="MV33">
        <f>IFERROR(__xludf.DUMMYFUNCTION("""COMPUTED_VALUE"""),0.0)</f>
        <v>0</v>
      </c>
      <c r="MW33">
        <f>IFERROR(__xludf.DUMMYFUNCTION("""COMPUTED_VALUE"""),1.0)</f>
        <v>1</v>
      </c>
      <c r="MX33">
        <f>IFERROR(__xludf.DUMMYFUNCTION("""COMPUTED_VALUE"""),1.0)</f>
        <v>1</v>
      </c>
      <c r="MY33">
        <f>IFERROR(__xludf.DUMMYFUNCTION("""COMPUTED_VALUE"""),1.0)</f>
        <v>1</v>
      </c>
      <c r="MZ33">
        <f>IFERROR(__xludf.DUMMYFUNCTION("""COMPUTED_VALUE"""),1.0)</f>
        <v>1</v>
      </c>
      <c r="NA33">
        <f>IFERROR(__xludf.DUMMYFUNCTION("""COMPUTED_VALUE"""),1.0)</f>
        <v>1</v>
      </c>
      <c r="NB33">
        <f>IFERROR(__xludf.DUMMYFUNCTION("""COMPUTED_VALUE"""),1.0)</f>
        <v>1</v>
      </c>
      <c r="NC33">
        <f>IFERROR(__xludf.DUMMYFUNCTION("""COMPUTED_VALUE"""),0.0)</f>
        <v>0</v>
      </c>
      <c r="ND33">
        <f>IFERROR(__xludf.DUMMYFUNCTION("""COMPUTED_VALUE"""),0.0)</f>
        <v>0</v>
      </c>
      <c r="NE33">
        <f>IFERROR(__xludf.DUMMYFUNCTION("""COMPUTED_VALUE"""),1.0)</f>
        <v>1</v>
      </c>
      <c r="NF33">
        <f>IFERROR(__xludf.DUMMYFUNCTION("""COMPUTED_VALUE"""),1.0)</f>
        <v>1</v>
      </c>
      <c r="NG33">
        <f>IFERROR(__xludf.DUMMYFUNCTION("""COMPUTED_VALUE"""),1.0)</f>
        <v>1</v>
      </c>
      <c r="NH33">
        <f>IFERROR(__xludf.DUMMYFUNCTION("""COMPUTED_VALUE"""),1.0)</f>
        <v>1</v>
      </c>
      <c r="NI33">
        <f>IFERROR(__xludf.DUMMYFUNCTION("""COMPUTED_VALUE"""),1.0)</f>
        <v>1</v>
      </c>
      <c r="NJ33">
        <f>IFERROR(__xludf.DUMMYFUNCTION("""COMPUTED_VALUE"""),1.0)</f>
        <v>1</v>
      </c>
      <c r="NK33">
        <f>IFERROR(__xludf.DUMMYFUNCTION("""COMPUTED_VALUE"""),1.0)</f>
        <v>1</v>
      </c>
      <c r="NL33">
        <f>IFERROR(__xludf.DUMMYFUNCTION("""COMPUTED_VALUE"""),1.0)</f>
        <v>1</v>
      </c>
      <c r="NM33">
        <f>IFERROR(__xludf.DUMMYFUNCTION("""COMPUTED_VALUE"""),1.0)</f>
        <v>1</v>
      </c>
      <c r="NN33">
        <f>IFERROR(__xludf.DUMMYFUNCTION("""COMPUTED_VALUE"""),1.0)</f>
        <v>1</v>
      </c>
      <c r="NO33">
        <f>IFERROR(__xludf.DUMMYFUNCTION("""COMPUTED_VALUE"""),1.0)</f>
        <v>1</v>
      </c>
      <c r="NP33">
        <f>IFERROR(__xludf.DUMMYFUNCTION("""COMPUTED_VALUE"""),1.0)</f>
        <v>1</v>
      </c>
      <c r="NQ33">
        <f>IFERROR(__xludf.DUMMYFUNCTION("""COMPUTED_VALUE"""),1.0)</f>
        <v>1</v>
      </c>
      <c r="NR33">
        <f>IFERROR(__xludf.DUMMYFUNCTION("""COMPUTED_VALUE"""),0.0)</f>
        <v>0</v>
      </c>
      <c r="NS33">
        <f>IFERROR(__xludf.DUMMYFUNCTION("""COMPUTED_VALUE"""),1.0)</f>
        <v>1</v>
      </c>
      <c r="NT33">
        <f>IFERROR(__xludf.DUMMYFUNCTION("""COMPUTED_VALUE"""),1.0)</f>
        <v>1</v>
      </c>
      <c r="NU33">
        <f>IFERROR(__xludf.DUMMYFUNCTION("""COMPUTED_VALUE"""),1.0)</f>
        <v>1</v>
      </c>
      <c r="NV33">
        <f>IFERROR(__xludf.DUMMYFUNCTION("""COMPUTED_VALUE"""),0.0)</f>
        <v>0</v>
      </c>
      <c r="NW33">
        <f>IFERROR(__xludf.DUMMYFUNCTION("""COMPUTED_VALUE"""),1.0)</f>
        <v>1</v>
      </c>
      <c r="NX33">
        <f>IFERROR(__xludf.DUMMYFUNCTION("""COMPUTED_VALUE"""),1.0)</f>
        <v>1</v>
      </c>
      <c r="NY33">
        <f>IFERROR(__xludf.DUMMYFUNCTION("""COMPUTED_VALUE"""),1.0)</f>
        <v>1</v>
      </c>
      <c r="NZ33">
        <f>IFERROR(__xludf.DUMMYFUNCTION("""COMPUTED_VALUE"""),1.0)</f>
        <v>1</v>
      </c>
      <c r="OA33">
        <f>IFERROR(__xludf.DUMMYFUNCTION("""COMPUTED_VALUE"""),1.0)</f>
        <v>1</v>
      </c>
      <c r="OB33">
        <f>IFERROR(__xludf.DUMMYFUNCTION("""COMPUTED_VALUE"""),0.0)</f>
        <v>0</v>
      </c>
      <c r="OC33">
        <f>IFERROR(__xludf.DUMMYFUNCTION("""COMPUTED_VALUE"""),0.0)</f>
        <v>0</v>
      </c>
      <c r="OD33">
        <f>IFERROR(__xludf.DUMMYFUNCTION("""COMPUTED_VALUE"""),1.0)</f>
        <v>1</v>
      </c>
      <c r="OE33">
        <f>IFERROR(__xludf.DUMMYFUNCTION("""COMPUTED_VALUE"""),0.0)</f>
        <v>0</v>
      </c>
      <c r="OF33">
        <f>IFERROR(__xludf.DUMMYFUNCTION("""COMPUTED_VALUE"""),0.0)</f>
        <v>0</v>
      </c>
      <c r="OG33">
        <f>IFERROR(__xludf.DUMMYFUNCTION("""COMPUTED_VALUE"""),0.0)</f>
        <v>0</v>
      </c>
      <c r="OH33">
        <f>IFERROR(__xludf.DUMMYFUNCTION("""COMPUTED_VALUE"""),0.0)</f>
        <v>0</v>
      </c>
      <c r="OI33">
        <f>IFERROR(__xludf.DUMMYFUNCTION("""COMPUTED_VALUE"""),0.0)</f>
        <v>0</v>
      </c>
      <c r="OJ33">
        <f>IFERROR(__xludf.DUMMYFUNCTION("""COMPUTED_VALUE"""),0.0)</f>
        <v>0</v>
      </c>
      <c r="OK33">
        <f>IFERROR(__xludf.DUMMYFUNCTION("""COMPUTED_VALUE"""),0.0)</f>
        <v>0</v>
      </c>
      <c r="OL33">
        <f>IFERROR(__xludf.DUMMYFUNCTION("""COMPUTED_VALUE"""),0.0)</f>
        <v>0</v>
      </c>
      <c r="OM33">
        <f>IFERROR(__xludf.DUMMYFUNCTION("""COMPUTED_VALUE"""),0.0)</f>
        <v>0</v>
      </c>
      <c r="ON33">
        <f>IFERROR(__xludf.DUMMYFUNCTION("""COMPUTED_VALUE"""),1.0)</f>
        <v>1</v>
      </c>
      <c r="OO33">
        <f>IFERROR(__xludf.DUMMYFUNCTION("""COMPUTED_VALUE"""),0.0)</f>
        <v>0</v>
      </c>
      <c r="OP33">
        <f>IFERROR(__xludf.DUMMYFUNCTION("""COMPUTED_VALUE"""),0.0)</f>
        <v>0</v>
      </c>
      <c r="OQ33">
        <f>IFERROR(__xludf.DUMMYFUNCTION("""COMPUTED_VALUE"""),1.0)</f>
        <v>1</v>
      </c>
      <c r="OR33">
        <f>IFERROR(__xludf.DUMMYFUNCTION("""COMPUTED_VALUE"""),0.0)</f>
        <v>0</v>
      </c>
      <c r="OS33">
        <f>IFERROR(__xludf.DUMMYFUNCTION("""COMPUTED_VALUE"""),0.0)</f>
        <v>0</v>
      </c>
      <c r="OT33">
        <f>IFERROR(__xludf.DUMMYFUNCTION("""COMPUTED_VALUE"""),1.0)</f>
        <v>1</v>
      </c>
      <c r="OU33">
        <f>IFERROR(__xludf.DUMMYFUNCTION("""COMPUTED_VALUE"""),1.0)</f>
        <v>1</v>
      </c>
      <c r="OV33">
        <f>IFERROR(__xludf.DUMMYFUNCTION("""COMPUTED_VALUE"""),0.0)</f>
        <v>0</v>
      </c>
      <c r="OW33">
        <f>IFERROR(__xludf.DUMMYFUNCTION("""COMPUTED_VALUE"""),0.0)</f>
        <v>0</v>
      </c>
      <c r="OX33">
        <f>IFERROR(__xludf.DUMMYFUNCTION("""COMPUTED_VALUE"""),0.0)</f>
        <v>0</v>
      </c>
      <c r="OY33" t="str">
        <f>IFERROR(__xludf.DUMMYFUNCTION("""COMPUTED_VALUE"""),"x")</f>
        <v>x</v>
      </c>
      <c r="OZ33">
        <f>IFERROR(__xludf.DUMMYFUNCTION("""COMPUTED_VALUE"""),0.0)</f>
        <v>0</v>
      </c>
      <c r="PA33">
        <f>IFERROR(__xludf.DUMMYFUNCTION("""COMPUTED_VALUE"""),0.0)</f>
        <v>0</v>
      </c>
      <c r="PB33">
        <f>IFERROR(__xludf.DUMMYFUNCTION("""COMPUTED_VALUE"""),0.0)</f>
        <v>0</v>
      </c>
      <c r="PC33">
        <f>IFERROR(__xludf.DUMMYFUNCTION("""COMPUTED_VALUE"""),0.0)</f>
        <v>0</v>
      </c>
      <c r="PD33" t="str">
        <f>IFERROR(__xludf.DUMMYFUNCTION("""COMPUTED_VALUE"""),"x")</f>
        <v>x</v>
      </c>
      <c r="PE33">
        <f>IFERROR(__xludf.DUMMYFUNCTION("""COMPUTED_VALUE"""),0.0)</f>
        <v>0</v>
      </c>
      <c r="PF33">
        <f>IFERROR(__xludf.DUMMYFUNCTION("""COMPUTED_VALUE"""),0.0)</f>
        <v>0</v>
      </c>
      <c r="PG33">
        <f>IFERROR(__xludf.DUMMYFUNCTION("""COMPUTED_VALUE"""),0.0)</f>
        <v>0</v>
      </c>
      <c r="PH33">
        <f>IFERROR(__xludf.DUMMYFUNCTION("""COMPUTED_VALUE"""),0.0)</f>
        <v>0</v>
      </c>
      <c r="PI33">
        <f>IFERROR(__xludf.DUMMYFUNCTION("""COMPUTED_VALUE"""),0.0)</f>
        <v>0</v>
      </c>
      <c r="PJ33">
        <f>IFERROR(__xludf.DUMMYFUNCTION("""COMPUTED_VALUE"""),0.0)</f>
        <v>0</v>
      </c>
      <c r="PK33">
        <f>IFERROR(__xludf.DUMMYFUNCTION("""COMPUTED_VALUE"""),0.0)</f>
        <v>0</v>
      </c>
      <c r="PL33">
        <f>IFERROR(__xludf.DUMMYFUNCTION("""COMPUTED_VALUE"""),0.0)</f>
        <v>0</v>
      </c>
      <c r="PM33">
        <f>IFERROR(__xludf.DUMMYFUNCTION("""COMPUTED_VALUE"""),0.0)</f>
        <v>0</v>
      </c>
      <c r="PN33">
        <f>IFERROR(__xludf.DUMMYFUNCTION("""COMPUTED_VALUE"""),0.0)</f>
        <v>0</v>
      </c>
      <c r="PO33">
        <f>IFERROR(__xludf.DUMMYFUNCTION("""COMPUTED_VALUE"""),0.0)</f>
        <v>0</v>
      </c>
      <c r="PP33">
        <f>IFERROR(__xludf.DUMMYFUNCTION("""COMPUTED_VALUE"""),0.0)</f>
        <v>0</v>
      </c>
      <c r="PQ33">
        <f>IFERROR(__xludf.DUMMYFUNCTION("""COMPUTED_VALUE"""),0.0)</f>
        <v>0</v>
      </c>
      <c r="PR33">
        <f>IFERROR(__xludf.DUMMYFUNCTION("""COMPUTED_VALUE"""),0.0)</f>
        <v>0</v>
      </c>
      <c r="PS33">
        <f>IFERROR(__xludf.DUMMYFUNCTION("""COMPUTED_VALUE"""),0.0)</f>
        <v>0</v>
      </c>
      <c r="PT33">
        <f>IFERROR(__xludf.DUMMYFUNCTION("""COMPUTED_VALUE"""),0.0)</f>
        <v>0</v>
      </c>
      <c r="PU33">
        <f>IFERROR(__xludf.DUMMYFUNCTION("""COMPUTED_VALUE"""),0.0)</f>
        <v>0</v>
      </c>
      <c r="PV33">
        <f>IFERROR(__xludf.DUMMYFUNCTION("""COMPUTED_VALUE"""),0.0)</f>
        <v>0</v>
      </c>
      <c r="PW33">
        <f>IFERROR(__xludf.DUMMYFUNCTION("""COMPUTED_VALUE"""),0.0)</f>
        <v>0</v>
      </c>
      <c r="PX33">
        <f>IFERROR(__xludf.DUMMYFUNCTION("""COMPUTED_VALUE"""),0.0)</f>
        <v>0</v>
      </c>
      <c r="PY33">
        <f>IFERROR(__xludf.DUMMYFUNCTION("""COMPUTED_VALUE"""),0.0)</f>
        <v>0</v>
      </c>
      <c r="PZ33">
        <f>IFERROR(__xludf.DUMMYFUNCTION("""COMPUTED_VALUE"""),0.0)</f>
        <v>0</v>
      </c>
      <c r="QA33">
        <f>IFERROR(__xludf.DUMMYFUNCTION("""COMPUTED_VALUE"""),0.0)</f>
        <v>0</v>
      </c>
      <c r="QB33">
        <f>IFERROR(__xludf.DUMMYFUNCTION("""COMPUTED_VALUE"""),0.0)</f>
        <v>0</v>
      </c>
      <c r="QC33">
        <f>IFERROR(__xludf.DUMMYFUNCTION("""COMPUTED_VALUE"""),0.0)</f>
        <v>0</v>
      </c>
      <c r="QD33">
        <f>IFERROR(__xludf.DUMMYFUNCTION("""COMPUTED_VALUE"""),0.0)</f>
        <v>0</v>
      </c>
      <c r="QE33">
        <f>IFERROR(__xludf.DUMMYFUNCTION("""COMPUTED_VALUE"""),0.0)</f>
        <v>0</v>
      </c>
      <c r="QF33">
        <f>IFERROR(__xludf.DUMMYFUNCTION("""COMPUTED_VALUE"""),0.0)</f>
        <v>0</v>
      </c>
      <c r="QG33">
        <f>IFERROR(__xludf.DUMMYFUNCTION("""COMPUTED_VALUE"""),0.0)</f>
        <v>0</v>
      </c>
      <c r="QH33">
        <f>IFERROR(__xludf.DUMMYFUNCTION("""COMPUTED_VALUE"""),0.0)</f>
        <v>0</v>
      </c>
      <c r="QI33">
        <f>IFERROR(__xludf.DUMMYFUNCTION("""COMPUTED_VALUE"""),0.0)</f>
        <v>0</v>
      </c>
      <c r="QJ33">
        <f>IFERROR(__xludf.DUMMYFUNCTION("""COMPUTED_VALUE"""),0.0)</f>
        <v>0</v>
      </c>
      <c r="QK33">
        <f>IFERROR(__xludf.DUMMYFUNCTION("""COMPUTED_VALUE"""),0.0)</f>
        <v>0</v>
      </c>
      <c r="QL33">
        <f>IFERROR(__xludf.DUMMYFUNCTION("""COMPUTED_VALUE"""),0.0)</f>
        <v>0</v>
      </c>
      <c r="QM33">
        <f>IFERROR(__xludf.DUMMYFUNCTION("""COMPUTED_VALUE"""),0.0)</f>
        <v>0</v>
      </c>
      <c r="QN33">
        <f>IFERROR(__xludf.DUMMYFUNCTION("""COMPUTED_VALUE"""),0.0)</f>
        <v>0</v>
      </c>
      <c r="QO33">
        <f>IFERROR(__xludf.DUMMYFUNCTION("""COMPUTED_VALUE"""),0.0)</f>
        <v>0</v>
      </c>
      <c r="QP33">
        <f>IFERROR(__xludf.DUMMYFUNCTION("""COMPUTED_VALUE"""),0.0)</f>
        <v>0</v>
      </c>
      <c r="QQ33">
        <f>IFERROR(__xludf.DUMMYFUNCTION("""COMPUTED_VALUE"""),0.0)</f>
        <v>0</v>
      </c>
      <c r="QR33">
        <f>IFERROR(__xludf.DUMMYFUNCTION("""COMPUTED_VALUE"""),0.0)</f>
        <v>0</v>
      </c>
      <c r="QS33">
        <f>IFERROR(__xludf.DUMMYFUNCTION("""COMPUTED_VALUE"""),0.0)</f>
        <v>0</v>
      </c>
      <c r="QT33">
        <f>IFERROR(__xludf.DUMMYFUNCTION("""COMPUTED_VALUE"""),0.0)</f>
        <v>0</v>
      </c>
      <c r="QU33">
        <f>IFERROR(__xludf.DUMMYFUNCTION("""COMPUTED_VALUE"""),0.0)</f>
        <v>0</v>
      </c>
      <c r="QV33">
        <f>IFERROR(__xludf.DUMMYFUNCTION("""COMPUTED_VALUE"""),0.0)</f>
        <v>0</v>
      </c>
      <c r="QW33">
        <f>IFERROR(__xludf.DUMMYFUNCTION("""COMPUTED_VALUE"""),0.0)</f>
        <v>0</v>
      </c>
      <c r="QX33">
        <f>IFERROR(__xludf.DUMMYFUNCTION("""COMPUTED_VALUE"""),0.0)</f>
        <v>0</v>
      </c>
      <c r="QY33">
        <f>IFERROR(__xludf.DUMMYFUNCTION("""COMPUTED_VALUE"""),0.0)</f>
        <v>0</v>
      </c>
      <c r="QZ33">
        <f>IFERROR(__xludf.DUMMYFUNCTION("""COMPUTED_VALUE"""),0.0)</f>
        <v>0</v>
      </c>
      <c r="RA33">
        <f>IFERROR(__xludf.DUMMYFUNCTION("""COMPUTED_VALUE"""),0.0)</f>
        <v>0</v>
      </c>
      <c r="RB33">
        <f>IFERROR(__xludf.DUMMYFUNCTION("""COMPUTED_VALUE"""),0.0)</f>
        <v>0</v>
      </c>
      <c r="RC33">
        <f>IFERROR(__xludf.DUMMYFUNCTION("""COMPUTED_VALUE"""),0.0)</f>
        <v>0</v>
      </c>
      <c r="RD33">
        <f>IFERROR(__xludf.DUMMYFUNCTION("""COMPUTED_VALUE"""),0.0)</f>
        <v>0</v>
      </c>
      <c r="RE33">
        <f>IFERROR(__xludf.DUMMYFUNCTION("""COMPUTED_VALUE"""),0.0)</f>
        <v>0</v>
      </c>
      <c r="RF33">
        <f>IFERROR(__xludf.DUMMYFUNCTION("""COMPUTED_VALUE"""),0.0)</f>
        <v>0</v>
      </c>
      <c r="RG33">
        <f>IFERROR(__xludf.DUMMYFUNCTION("""COMPUTED_VALUE"""),0.0)</f>
        <v>0</v>
      </c>
      <c r="RH33">
        <f>IFERROR(__xludf.DUMMYFUNCTION("""COMPUTED_VALUE"""),0.0)</f>
        <v>0</v>
      </c>
      <c r="RI33">
        <f>IFERROR(__xludf.DUMMYFUNCTION("""COMPUTED_VALUE"""),0.0)</f>
        <v>0</v>
      </c>
      <c r="RJ33" t="str">
        <f>IFERROR(__xludf.DUMMYFUNCTION("""COMPUTED_VALUE"""),"x")</f>
        <v>x</v>
      </c>
      <c r="RK33">
        <f>IFERROR(__xludf.DUMMYFUNCTION("""COMPUTED_VALUE"""),1.0)</f>
        <v>1</v>
      </c>
      <c r="RL33">
        <f>IFERROR(__xludf.DUMMYFUNCTION("""COMPUTED_VALUE"""),1.0)</f>
        <v>1</v>
      </c>
      <c r="RM33">
        <f>IFERROR(__xludf.DUMMYFUNCTION("""COMPUTED_VALUE"""),1.0)</f>
        <v>1</v>
      </c>
      <c r="RN33">
        <f>IFERROR(__xludf.DUMMYFUNCTION("""COMPUTED_VALUE"""),1.0)</f>
        <v>1</v>
      </c>
      <c r="RO33">
        <f>IFERROR(__xludf.DUMMYFUNCTION("""COMPUTED_VALUE"""),1.0)</f>
        <v>1</v>
      </c>
      <c r="RP33">
        <f>IFERROR(__xludf.DUMMYFUNCTION("""COMPUTED_VALUE"""),1.0)</f>
        <v>1</v>
      </c>
      <c r="RQ33">
        <f>IFERROR(__xludf.DUMMYFUNCTION("""COMPUTED_VALUE"""),1.0)</f>
        <v>1</v>
      </c>
      <c r="RR33">
        <f>IFERROR(__xludf.DUMMYFUNCTION("""COMPUTED_VALUE"""),1.0)</f>
        <v>1</v>
      </c>
      <c r="RS33">
        <f>IFERROR(__xludf.DUMMYFUNCTION("""COMPUTED_VALUE"""),1.0)</f>
        <v>1</v>
      </c>
      <c r="RT33">
        <f>IFERROR(__xludf.DUMMYFUNCTION("""COMPUTED_VALUE"""),1.0)</f>
        <v>1</v>
      </c>
      <c r="RU33">
        <f>IFERROR(__xludf.DUMMYFUNCTION("""COMPUTED_VALUE"""),1.0)</f>
        <v>1</v>
      </c>
      <c r="RV33">
        <f>IFERROR(__xludf.DUMMYFUNCTION("""COMPUTED_VALUE"""),0.0)</f>
        <v>0</v>
      </c>
      <c r="RW33">
        <f>IFERROR(__xludf.DUMMYFUNCTION("""COMPUTED_VALUE"""),0.0)</f>
        <v>0</v>
      </c>
      <c r="RX33">
        <f>IFERROR(__xludf.DUMMYFUNCTION("""COMPUTED_VALUE"""),0.0)</f>
        <v>0</v>
      </c>
      <c r="RY33">
        <f>IFERROR(__xludf.DUMMYFUNCTION("""COMPUTED_VALUE"""),0.0)</f>
        <v>0</v>
      </c>
      <c r="RZ33">
        <f>IFERROR(__xludf.DUMMYFUNCTION("""COMPUTED_VALUE"""),0.0)</f>
        <v>0</v>
      </c>
      <c r="SA33">
        <f>IFERROR(__xludf.DUMMYFUNCTION("""COMPUTED_VALUE"""),0.0)</f>
        <v>0</v>
      </c>
      <c r="SB33">
        <f>IFERROR(__xludf.DUMMYFUNCTION("""COMPUTED_VALUE"""),0.0)</f>
        <v>0</v>
      </c>
      <c r="SC33">
        <f>IFERROR(__xludf.DUMMYFUNCTION("""COMPUTED_VALUE"""),1.0)</f>
        <v>1</v>
      </c>
      <c r="SD33">
        <f>IFERROR(__xludf.DUMMYFUNCTION("""COMPUTED_VALUE"""),0.0)</f>
        <v>0</v>
      </c>
      <c r="SE33">
        <f>IFERROR(__xludf.DUMMYFUNCTION("""COMPUTED_VALUE"""),0.0)</f>
        <v>0</v>
      </c>
      <c r="SF33">
        <f>IFERROR(__xludf.DUMMYFUNCTION("""COMPUTED_VALUE"""),0.0)</f>
        <v>0</v>
      </c>
      <c r="SG33">
        <f>IFERROR(__xludf.DUMMYFUNCTION("""COMPUTED_VALUE"""),0.0)</f>
        <v>0</v>
      </c>
      <c r="SH33">
        <f>IFERROR(__xludf.DUMMYFUNCTION("""COMPUTED_VALUE"""),0.0)</f>
        <v>0</v>
      </c>
      <c r="SI33">
        <f>IFERROR(__xludf.DUMMYFUNCTION("""COMPUTED_VALUE"""),0.0)</f>
        <v>0</v>
      </c>
      <c r="SJ33">
        <f>IFERROR(__xludf.DUMMYFUNCTION("""COMPUTED_VALUE"""),0.0)</f>
        <v>0</v>
      </c>
      <c r="SK33">
        <f>IFERROR(__xludf.DUMMYFUNCTION("""COMPUTED_VALUE"""),0.0)</f>
        <v>0</v>
      </c>
      <c r="SL33">
        <f>IFERROR(__xludf.DUMMYFUNCTION("""COMPUTED_VALUE"""),1.0)</f>
        <v>1</v>
      </c>
      <c r="SM33">
        <f>IFERROR(__xludf.DUMMYFUNCTION("""COMPUTED_VALUE"""),1.0)</f>
        <v>1</v>
      </c>
      <c r="SN33">
        <f>IFERROR(__xludf.DUMMYFUNCTION("""COMPUTED_VALUE"""),0.0)</f>
        <v>0</v>
      </c>
      <c r="SO33">
        <f>IFERROR(__xludf.DUMMYFUNCTION("""COMPUTED_VALUE"""),0.0)</f>
        <v>0</v>
      </c>
      <c r="SP33">
        <f>IFERROR(__xludf.DUMMYFUNCTION("""COMPUTED_VALUE"""),0.0)</f>
        <v>0</v>
      </c>
      <c r="SQ33">
        <f>IFERROR(__xludf.DUMMYFUNCTION("""COMPUTED_VALUE"""),0.0)</f>
        <v>0</v>
      </c>
      <c r="SR33">
        <f>IFERROR(__xludf.DUMMYFUNCTION("""COMPUTED_VALUE"""),0.0)</f>
        <v>0</v>
      </c>
      <c r="SS33">
        <f>IFERROR(__xludf.DUMMYFUNCTION("""COMPUTED_VALUE"""),0.0)</f>
        <v>0</v>
      </c>
      <c r="ST33">
        <f>IFERROR(__xludf.DUMMYFUNCTION("""COMPUTED_VALUE"""),0.0)</f>
        <v>0</v>
      </c>
      <c r="SU33">
        <f>IFERROR(__xludf.DUMMYFUNCTION("""COMPUTED_VALUE"""),1.0)</f>
        <v>1</v>
      </c>
      <c r="SV33">
        <f>IFERROR(__xludf.DUMMYFUNCTION("""COMPUTED_VALUE"""),0.0)</f>
        <v>0</v>
      </c>
      <c r="SW33">
        <f>IFERROR(__xludf.DUMMYFUNCTION("""COMPUTED_VALUE"""),0.0)</f>
        <v>0</v>
      </c>
      <c r="SX33">
        <f>IFERROR(__xludf.DUMMYFUNCTION("""COMPUTED_VALUE"""),0.0)</f>
        <v>0</v>
      </c>
      <c r="SY33">
        <f>IFERROR(__xludf.DUMMYFUNCTION("""COMPUTED_VALUE"""),0.0)</f>
        <v>0</v>
      </c>
      <c r="SZ33">
        <f>IFERROR(__xludf.DUMMYFUNCTION("""COMPUTED_VALUE"""),0.0)</f>
        <v>0</v>
      </c>
      <c r="TA33">
        <f>IFERROR(__xludf.DUMMYFUNCTION("""COMPUTED_VALUE"""),0.0)</f>
        <v>0</v>
      </c>
      <c r="TB33">
        <f>IFERROR(__xludf.DUMMYFUNCTION("""COMPUTED_VALUE"""),0.0)</f>
        <v>0</v>
      </c>
      <c r="TC33">
        <f>IFERROR(__xludf.DUMMYFUNCTION("""COMPUTED_VALUE"""),0.0)</f>
        <v>0</v>
      </c>
    </row>
    <row r="34">
      <c r="A34">
        <f>IFERROR(__xludf.DUMMYFUNCTION("""COMPUTED_VALUE"""),33.0)</f>
        <v>33</v>
      </c>
      <c r="B34" t="str">
        <f>IFERROR(__xludf.DUMMYFUNCTION("""COMPUTED_VALUE"""),"Strihanje")</f>
        <v>Strihanje</v>
      </c>
      <c r="C34" t="str">
        <f>IFERROR(__xludf.DUMMYFUNCTION("""COMPUTED_VALUE"""),"Strahinja")</f>
        <v>Strahinja</v>
      </c>
      <c r="D34" t="str">
        <f>IFERROR(__xludf.DUMMYFUNCTION("""COMPUTED_VALUE"""),"Gvozdić")</f>
        <v>Gvozdić</v>
      </c>
      <c r="E34">
        <f>IFERROR(__xludf.DUMMYFUNCTION("""COMPUTED_VALUE"""),44.0)</f>
        <v>44</v>
      </c>
      <c r="F34" t="str">
        <f>IFERROR(__xludf.DUMMYFUNCTION("""COMPUTED_VALUE"""),"ODOBREN")</f>
        <v>ODOBREN</v>
      </c>
      <c r="G34" t="str">
        <f>IFERROR(__xludf.DUMMYFUNCTION("""COMPUTED_VALUE"""),"Stari grad")</f>
        <v>Stari grad</v>
      </c>
      <c r="H34" t="str">
        <f>IFERROR(__xludf.DUMMYFUNCTION("""COMPUTED_VALUE"""),"Matematička gimnazija")</f>
        <v>Matematička gimnazija</v>
      </c>
      <c r="I34" t="str">
        <f>IFERROR(__xludf.DUMMYFUNCTION("""COMPUTED_VALUE"""),"II")</f>
        <v>II</v>
      </c>
      <c r="J34" t="str">
        <f>IFERROR(__xludf.DUMMYFUNCTION("""COMPUTED_VALUE"""),"A")</f>
        <v>A</v>
      </c>
      <c r="K34" t="str">
        <f>IFERROR(__xludf.DUMMYFUNCTION("""COMPUTED_VALUE"""),"Mijodrag Đurišić")</f>
        <v>Mijodrag Đurišić</v>
      </c>
      <c r="L34" t="str">
        <f>IFERROR(__xludf.DUMMYFUNCTION("""COMPUTED_VALUE"""),"x")</f>
        <v>x</v>
      </c>
      <c r="M34">
        <f>IFERROR(__xludf.DUMMYFUNCTION("""COMPUTED_VALUE"""),0.0)</f>
        <v>0</v>
      </c>
      <c r="N34">
        <f>IFERROR(__xludf.DUMMYFUNCTION("""COMPUTED_VALUE"""),13.0)</f>
        <v>13</v>
      </c>
      <c r="O34">
        <f>IFERROR(__xludf.DUMMYFUNCTION("""COMPUTED_VALUE"""),12.0)</f>
        <v>12</v>
      </c>
      <c r="P34" t="str">
        <f>IFERROR(__xludf.DUMMYFUNCTION("""COMPUTED_VALUE"""),"x")</f>
        <v>x</v>
      </c>
      <c r="Q34">
        <f>IFERROR(__xludf.DUMMYFUNCTION("""COMPUTED_VALUE"""),19.0)</f>
        <v>19</v>
      </c>
      <c r="R34" t="str">
        <f>IFERROR(__xludf.DUMMYFUNCTION("""COMPUTED_VALUE"""),"-")</f>
        <v>-</v>
      </c>
      <c r="S34" t="str">
        <f>IFERROR(__xludf.DUMMYFUNCTION("""COMPUTED_VALUE"""),"-")</f>
        <v>-</v>
      </c>
      <c r="T34" t="str">
        <f>IFERROR(__xludf.DUMMYFUNCTION("""COMPUTED_VALUE"""),"x")</f>
        <v>x</v>
      </c>
      <c r="U34" t="str">
        <f>IFERROR(__xludf.DUMMYFUNCTION("""COMPUTED_VALUE"""),"x")</f>
        <v>x</v>
      </c>
      <c r="V34" t="str">
        <f>IFERROR(__xludf.DUMMYFUNCTION("""COMPUTED_VALUE"""),"CE")</f>
        <v>CE</v>
      </c>
      <c r="W34" t="str">
        <f>IFERROR(__xludf.DUMMYFUNCTION("""COMPUTED_VALUE"""),"CE")</f>
        <v>CE</v>
      </c>
      <c r="X34" t="str">
        <f>IFERROR(__xludf.DUMMYFUNCTION("""COMPUTED_VALUE"""),"CE")</f>
        <v>CE</v>
      </c>
      <c r="Y34" t="str">
        <f>IFERROR(__xludf.DUMMYFUNCTION("""COMPUTED_VALUE"""),"CE")</f>
        <v>CE</v>
      </c>
      <c r="Z34" t="str">
        <f>IFERROR(__xludf.DUMMYFUNCTION("""COMPUTED_VALUE"""),"CE")</f>
        <v>CE</v>
      </c>
      <c r="AA34" t="str">
        <f>IFERROR(__xludf.DUMMYFUNCTION("""COMPUTED_VALUE"""),"CE")</f>
        <v>CE</v>
      </c>
      <c r="AB34" t="str">
        <f>IFERROR(__xludf.DUMMYFUNCTION("""COMPUTED_VALUE"""),"CE")</f>
        <v>CE</v>
      </c>
      <c r="AC34" t="str">
        <f>IFERROR(__xludf.DUMMYFUNCTION("""COMPUTED_VALUE"""),"CE")</f>
        <v>CE</v>
      </c>
      <c r="AD34" t="str">
        <f>IFERROR(__xludf.DUMMYFUNCTION("""COMPUTED_VALUE"""),"CE")</f>
        <v>CE</v>
      </c>
      <c r="AE34" t="str">
        <f>IFERROR(__xludf.DUMMYFUNCTION("""COMPUTED_VALUE"""),"CE")</f>
        <v>CE</v>
      </c>
      <c r="AF34" t="str">
        <f>IFERROR(__xludf.DUMMYFUNCTION("""COMPUTED_VALUE"""),"CE")</f>
        <v>CE</v>
      </c>
      <c r="AG34" t="str">
        <f>IFERROR(__xludf.DUMMYFUNCTION("""COMPUTED_VALUE"""),"CE")</f>
        <v>CE</v>
      </c>
      <c r="AH34" t="str">
        <f>IFERROR(__xludf.DUMMYFUNCTION("""COMPUTED_VALUE"""),"CE")</f>
        <v>CE</v>
      </c>
      <c r="AI34" t="str">
        <f>IFERROR(__xludf.DUMMYFUNCTION("""COMPUTED_VALUE"""),"CE")</f>
        <v>CE</v>
      </c>
      <c r="AJ34" t="str">
        <f>IFERROR(__xludf.DUMMYFUNCTION("""COMPUTED_VALUE"""),"CE")</f>
        <v>CE</v>
      </c>
      <c r="AK34" t="str">
        <f>IFERROR(__xludf.DUMMYFUNCTION("""COMPUTED_VALUE"""),"CE")</f>
        <v>CE</v>
      </c>
      <c r="AL34" t="str">
        <f>IFERROR(__xludf.DUMMYFUNCTION("""COMPUTED_VALUE"""),"CE")</f>
        <v>CE</v>
      </c>
      <c r="AM34" t="str">
        <f>IFERROR(__xludf.DUMMYFUNCTION("""COMPUTED_VALUE"""),"CE")</f>
        <v>CE</v>
      </c>
      <c r="AN34" t="str">
        <f>IFERROR(__xludf.DUMMYFUNCTION("""COMPUTED_VALUE"""),"CE")</f>
        <v>CE</v>
      </c>
      <c r="AO34" t="str">
        <f>IFERROR(__xludf.DUMMYFUNCTION("""COMPUTED_VALUE"""),"CE")</f>
        <v>CE</v>
      </c>
      <c r="AP34" t="str">
        <f>IFERROR(__xludf.DUMMYFUNCTION("""COMPUTED_VALUE"""),"x")</f>
        <v>x</v>
      </c>
      <c r="AQ34" t="str">
        <f>IFERROR(__xludf.DUMMYFUNCTION("""COMPUTED_VALUE"""),"OK")</f>
        <v>OK</v>
      </c>
      <c r="AR34" t="str">
        <f>IFERROR(__xludf.DUMMYFUNCTION("""COMPUTED_VALUE"""),"OK")</f>
        <v>OK</v>
      </c>
      <c r="AS34" t="str">
        <f>IFERROR(__xludf.DUMMYFUNCTION("""COMPUTED_VALUE"""),"OK")</f>
        <v>OK</v>
      </c>
      <c r="AT34" t="str">
        <f>IFERROR(__xludf.DUMMYFUNCTION("""COMPUTED_VALUE"""),"OK")</f>
        <v>OK</v>
      </c>
      <c r="AU34" t="str">
        <f>IFERROR(__xludf.DUMMYFUNCTION("""COMPUTED_VALUE"""),"OK")</f>
        <v>OK</v>
      </c>
      <c r="AV34" t="str">
        <f>IFERROR(__xludf.DUMMYFUNCTION("""COMPUTED_VALUE"""),"OK")</f>
        <v>OK</v>
      </c>
      <c r="AW34" t="str">
        <f>IFERROR(__xludf.DUMMYFUNCTION("""COMPUTED_VALUE"""),"OK")</f>
        <v>OK</v>
      </c>
      <c r="AX34" t="str">
        <f>IFERROR(__xludf.DUMMYFUNCTION("""COMPUTED_VALUE"""),"OK")</f>
        <v>OK</v>
      </c>
      <c r="AY34" t="str">
        <f>IFERROR(__xludf.DUMMYFUNCTION("""COMPUTED_VALUE"""),"WA")</f>
        <v>WA</v>
      </c>
      <c r="AZ34" t="str">
        <f>IFERROR(__xludf.DUMMYFUNCTION("""COMPUTED_VALUE"""),"WA")</f>
        <v>WA</v>
      </c>
      <c r="BA34" t="str">
        <f>IFERROR(__xludf.DUMMYFUNCTION("""COMPUTED_VALUE"""),"WA")</f>
        <v>WA</v>
      </c>
      <c r="BB34" t="str">
        <f>IFERROR(__xludf.DUMMYFUNCTION("""COMPUTED_VALUE"""),"WA")</f>
        <v>WA</v>
      </c>
      <c r="BC34" t="str">
        <f>IFERROR(__xludf.DUMMYFUNCTION("""COMPUTED_VALUE"""),"WA")</f>
        <v>WA</v>
      </c>
      <c r="BD34" t="str">
        <f>IFERROR(__xludf.DUMMYFUNCTION("""COMPUTED_VALUE"""),"WA")</f>
        <v>WA</v>
      </c>
      <c r="BE34" t="str">
        <f>IFERROR(__xludf.DUMMYFUNCTION("""COMPUTED_VALUE"""),"WA")</f>
        <v>WA</v>
      </c>
      <c r="BF34" t="str">
        <f>IFERROR(__xludf.DUMMYFUNCTION("""COMPUTED_VALUE"""),"WA")</f>
        <v>WA</v>
      </c>
      <c r="BG34" t="str">
        <f>IFERROR(__xludf.DUMMYFUNCTION("""COMPUTED_VALUE"""),"WA")</f>
        <v>WA</v>
      </c>
      <c r="BH34" t="str">
        <f>IFERROR(__xludf.DUMMYFUNCTION("""COMPUTED_VALUE"""),"WA")</f>
        <v>WA</v>
      </c>
      <c r="BI34" t="str">
        <f>IFERROR(__xludf.DUMMYFUNCTION("""COMPUTED_VALUE"""),"WA")</f>
        <v>WA</v>
      </c>
      <c r="BJ34" t="str">
        <f>IFERROR(__xludf.DUMMYFUNCTION("""COMPUTED_VALUE"""),"WA")</f>
        <v>WA</v>
      </c>
      <c r="BK34" t="str">
        <f>IFERROR(__xludf.DUMMYFUNCTION("""COMPUTED_VALUE"""),"WA")</f>
        <v>WA</v>
      </c>
      <c r="BL34" t="str">
        <f>IFERROR(__xludf.DUMMYFUNCTION("""COMPUTED_VALUE"""),"WA")</f>
        <v>WA</v>
      </c>
      <c r="BM34" t="str">
        <f>IFERROR(__xludf.DUMMYFUNCTION("""COMPUTED_VALUE"""),"WA")</f>
        <v>WA</v>
      </c>
      <c r="BN34" t="str">
        <f>IFERROR(__xludf.DUMMYFUNCTION("""COMPUTED_VALUE"""),"WA")</f>
        <v>WA</v>
      </c>
      <c r="BO34" t="str">
        <f>IFERROR(__xludf.DUMMYFUNCTION("""COMPUTED_VALUE"""),"WA")</f>
        <v>WA</v>
      </c>
      <c r="BP34" t="str">
        <f>IFERROR(__xludf.DUMMYFUNCTION("""COMPUTED_VALUE"""),"WA")</f>
        <v>WA</v>
      </c>
      <c r="BQ34" t="str">
        <f>IFERROR(__xludf.DUMMYFUNCTION("""COMPUTED_VALUE"""),"WA")</f>
        <v>WA</v>
      </c>
      <c r="BR34" t="str">
        <f>IFERROR(__xludf.DUMMYFUNCTION("""COMPUTED_VALUE"""),"WA")</f>
        <v>WA</v>
      </c>
      <c r="BS34" t="str">
        <f>IFERROR(__xludf.DUMMYFUNCTION("""COMPUTED_VALUE"""),"WA")</f>
        <v>WA</v>
      </c>
      <c r="BT34" t="str">
        <f>IFERROR(__xludf.DUMMYFUNCTION("""COMPUTED_VALUE"""),"WA")</f>
        <v>WA</v>
      </c>
      <c r="BU34" t="str">
        <f>IFERROR(__xludf.DUMMYFUNCTION("""COMPUTED_VALUE"""),"WA")</f>
        <v>WA</v>
      </c>
      <c r="BV34" t="str">
        <f>IFERROR(__xludf.DUMMYFUNCTION("""COMPUTED_VALUE"""),"WA")</f>
        <v>WA</v>
      </c>
      <c r="BW34" t="str">
        <f>IFERROR(__xludf.DUMMYFUNCTION("""COMPUTED_VALUE"""),"WA")</f>
        <v>WA</v>
      </c>
      <c r="BX34" t="str">
        <f>IFERROR(__xludf.DUMMYFUNCTION("""COMPUTED_VALUE"""),"WA")</f>
        <v>WA</v>
      </c>
      <c r="BY34" t="str">
        <f>IFERROR(__xludf.DUMMYFUNCTION("""COMPUTED_VALUE"""),"WA")</f>
        <v>WA</v>
      </c>
      <c r="BZ34" t="str">
        <f>IFERROR(__xludf.DUMMYFUNCTION("""COMPUTED_VALUE"""),"WA")</f>
        <v>WA</v>
      </c>
      <c r="CA34" t="str">
        <f>IFERROR(__xludf.DUMMYFUNCTION("""COMPUTED_VALUE"""),"WA")</f>
        <v>WA</v>
      </c>
      <c r="CB34" t="str">
        <f>IFERROR(__xludf.DUMMYFUNCTION("""COMPUTED_VALUE"""),"WA")</f>
        <v>WA</v>
      </c>
      <c r="CC34" t="str">
        <f>IFERROR(__xludf.DUMMYFUNCTION("""COMPUTED_VALUE"""),"WA")</f>
        <v>WA</v>
      </c>
      <c r="CD34" t="str">
        <f>IFERROR(__xludf.DUMMYFUNCTION("""COMPUTED_VALUE"""),"WA")</f>
        <v>WA</v>
      </c>
      <c r="CE34" t="str">
        <f>IFERROR(__xludf.DUMMYFUNCTION("""COMPUTED_VALUE"""),"WA")</f>
        <v>WA</v>
      </c>
      <c r="CF34" t="str">
        <f>IFERROR(__xludf.DUMMYFUNCTION("""COMPUTED_VALUE"""),"WA")</f>
        <v>WA</v>
      </c>
      <c r="CG34" t="str">
        <f>IFERROR(__xludf.DUMMYFUNCTION("""COMPUTED_VALUE"""),"WA")</f>
        <v>WA</v>
      </c>
      <c r="CH34" t="str">
        <f>IFERROR(__xludf.DUMMYFUNCTION("""COMPUTED_VALUE"""),"WA")</f>
        <v>WA</v>
      </c>
      <c r="CI34" t="str">
        <f>IFERROR(__xludf.DUMMYFUNCTION("""COMPUTED_VALUE"""),"WA")</f>
        <v>WA</v>
      </c>
      <c r="CJ34" t="str">
        <f>IFERROR(__xludf.DUMMYFUNCTION("""COMPUTED_VALUE"""),"WA")</f>
        <v>WA</v>
      </c>
      <c r="CK34" t="str">
        <f>IFERROR(__xludf.DUMMYFUNCTION("""COMPUTED_VALUE"""),"WA")</f>
        <v>WA</v>
      </c>
      <c r="CL34" t="str">
        <f>IFERROR(__xludf.DUMMYFUNCTION("""COMPUTED_VALUE"""),"WA")</f>
        <v>WA</v>
      </c>
      <c r="CM34" t="str">
        <f>IFERROR(__xludf.DUMMYFUNCTION("""COMPUTED_VALUE"""),"WA")</f>
        <v>WA</v>
      </c>
      <c r="CN34" t="str">
        <f>IFERROR(__xludf.DUMMYFUNCTION("""COMPUTED_VALUE"""),"TLE")</f>
        <v>TLE</v>
      </c>
      <c r="CO34" t="str">
        <f>IFERROR(__xludf.DUMMYFUNCTION("""COMPUTED_VALUE"""),"TLE")</f>
        <v>TLE</v>
      </c>
      <c r="CP34" t="str">
        <f>IFERROR(__xludf.DUMMYFUNCTION("""COMPUTED_VALUE"""),"TLE")</f>
        <v>TLE</v>
      </c>
      <c r="CQ34" t="str">
        <f>IFERROR(__xludf.DUMMYFUNCTION("""COMPUTED_VALUE"""),"TLE")</f>
        <v>TLE</v>
      </c>
      <c r="CR34" t="str">
        <f>IFERROR(__xludf.DUMMYFUNCTION("""COMPUTED_VALUE"""),"TLE")</f>
        <v>TLE</v>
      </c>
      <c r="CS34" t="str">
        <f>IFERROR(__xludf.DUMMYFUNCTION("""COMPUTED_VALUE"""),"TLE")</f>
        <v>TLE</v>
      </c>
      <c r="CT34" t="str">
        <f>IFERROR(__xludf.DUMMYFUNCTION("""COMPUTED_VALUE"""),"TLE")</f>
        <v>TLE</v>
      </c>
      <c r="CU34" t="str">
        <f>IFERROR(__xludf.DUMMYFUNCTION("""COMPUTED_VALUE"""),"TLE")</f>
        <v>TLE</v>
      </c>
      <c r="CV34" t="str">
        <f>IFERROR(__xludf.DUMMYFUNCTION("""COMPUTED_VALUE"""),"TLE")</f>
        <v>TLE</v>
      </c>
      <c r="CW34" t="str">
        <f>IFERROR(__xludf.DUMMYFUNCTION("""COMPUTED_VALUE"""),"TLE")</f>
        <v>TLE</v>
      </c>
      <c r="CX34" t="str">
        <f>IFERROR(__xludf.DUMMYFUNCTION("""COMPUTED_VALUE"""),"TLE")</f>
        <v>TLE</v>
      </c>
      <c r="CY34" t="str">
        <f>IFERROR(__xludf.DUMMYFUNCTION("""COMPUTED_VALUE"""),"TLE")</f>
        <v>TLE</v>
      </c>
      <c r="CZ34" t="str">
        <f>IFERROR(__xludf.DUMMYFUNCTION("""COMPUTED_VALUE"""),"x")</f>
        <v>x</v>
      </c>
      <c r="DA34" t="str">
        <f>IFERROR(__xludf.DUMMYFUNCTION("""COMPUTED_VALUE"""),"WA")</f>
        <v>WA</v>
      </c>
      <c r="DB34" t="str">
        <f>IFERROR(__xludf.DUMMYFUNCTION("""COMPUTED_VALUE"""),"OK")</f>
        <v>OK</v>
      </c>
      <c r="DC34" t="str">
        <f>IFERROR(__xludf.DUMMYFUNCTION("""COMPUTED_VALUE"""),"OK")</f>
        <v>OK</v>
      </c>
      <c r="DD34" t="str">
        <f>IFERROR(__xludf.DUMMYFUNCTION("""COMPUTED_VALUE"""),"OK")</f>
        <v>OK</v>
      </c>
      <c r="DE34" t="str">
        <f>IFERROR(__xludf.DUMMYFUNCTION("""COMPUTED_VALUE"""),"OK")</f>
        <v>OK</v>
      </c>
      <c r="DF34" t="str">
        <f>IFERROR(__xludf.DUMMYFUNCTION("""COMPUTED_VALUE"""),"OK")</f>
        <v>OK</v>
      </c>
      <c r="DG34" t="str">
        <f>IFERROR(__xludf.DUMMYFUNCTION("""COMPUTED_VALUE"""),"OK")</f>
        <v>OK</v>
      </c>
      <c r="DH34" t="str">
        <f>IFERROR(__xludf.DUMMYFUNCTION("""COMPUTED_VALUE"""),"OK")</f>
        <v>OK</v>
      </c>
      <c r="DI34" t="str">
        <f>IFERROR(__xludf.DUMMYFUNCTION("""COMPUTED_VALUE"""),"OK")</f>
        <v>OK</v>
      </c>
      <c r="DJ34" t="str">
        <f>IFERROR(__xludf.DUMMYFUNCTION("""COMPUTED_VALUE"""),"OK")</f>
        <v>OK</v>
      </c>
      <c r="DK34" t="str">
        <f>IFERROR(__xludf.DUMMYFUNCTION("""COMPUTED_VALUE"""),"WA")</f>
        <v>WA</v>
      </c>
      <c r="DL34" t="str">
        <f>IFERROR(__xludf.DUMMYFUNCTION("""COMPUTED_VALUE"""),"OK")</f>
        <v>OK</v>
      </c>
      <c r="DM34" t="str">
        <f>IFERROR(__xludf.DUMMYFUNCTION("""COMPUTED_VALUE"""),"WA")</f>
        <v>WA</v>
      </c>
      <c r="DN34" t="str">
        <f>IFERROR(__xludf.DUMMYFUNCTION("""COMPUTED_VALUE"""),"WA")</f>
        <v>WA</v>
      </c>
      <c r="DO34" t="str">
        <f>IFERROR(__xludf.DUMMYFUNCTION("""COMPUTED_VALUE"""),"OK")</f>
        <v>OK</v>
      </c>
      <c r="DP34" t="str">
        <f>IFERROR(__xludf.DUMMYFUNCTION("""COMPUTED_VALUE"""),"OK")</f>
        <v>OK</v>
      </c>
      <c r="DQ34" t="str">
        <f>IFERROR(__xludf.DUMMYFUNCTION("""COMPUTED_VALUE"""),"OK")</f>
        <v>OK</v>
      </c>
      <c r="DR34" t="str">
        <f>IFERROR(__xludf.DUMMYFUNCTION("""COMPUTED_VALUE"""),"OK")</f>
        <v>OK</v>
      </c>
      <c r="DS34" t="str">
        <f>IFERROR(__xludf.DUMMYFUNCTION("""COMPUTED_VALUE"""),"OK")</f>
        <v>OK</v>
      </c>
      <c r="DT34" t="str">
        <f>IFERROR(__xludf.DUMMYFUNCTION("""COMPUTED_VALUE"""),"OK")</f>
        <v>OK</v>
      </c>
      <c r="DU34" t="str">
        <f>IFERROR(__xludf.DUMMYFUNCTION("""COMPUTED_VALUE"""),"OK")</f>
        <v>OK</v>
      </c>
      <c r="DV34" t="str">
        <f>IFERROR(__xludf.DUMMYFUNCTION("""COMPUTED_VALUE"""),"OK")</f>
        <v>OK</v>
      </c>
      <c r="DW34" t="str">
        <f>IFERROR(__xludf.DUMMYFUNCTION("""COMPUTED_VALUE"""),"OK")</f>
        <v>OK</v>
      </c>
      <c r="DX34" t="str">
        <f>IFERROR(__xludf.DUMMYFUNCTION("""COMPUTED_VALUE"""),"OK")</f>
        <v>OK</v>
      </c>
      <c r="DY34" t="str">
        <f>IFERROR(__xludf.DUMMYFUNCTION("""COMPUTED_VALUE"""),"WA")</f>
        <v>WA</v>
      </c>
      <c r="DZ34" t="str">
        <f>IFERROR(__xludf.DUMMYFUNCTION("""COMPUTED_VALUE"""),"WA")</f>
        <v>WA</v>
      </c>
      <c r="EA34" t="str">
        <f>IFERROR(__xludf.DUMMYFUNCTION("""COMPUTED_VALUE"""),"WA")</f>
        <v>WA</v>
      </c>
      <c r="EB34" t="str">
        <f>IFERROR(__xludf.DUMMYFUNCTION("""COMPUTED_VALUE"""),"WA")</f>
        <v>WA</v>
      </c>
      <c r="EC34" t="str">
        <f>IFERROR(__xludf.DUMMYFUNCTION("""COMPUTED_VALUE"""),"WA")</f>
        <v>WA</v>
      </c>
      <c r="ED34" t="str">
        <f>IFERROR(__xludf.DUMMYFUNCTION("""COMPUTED_VALUE"""),"WA")</f>
        <v>WA</v>
      </c>
      <c r="EE34" t="str">
        <f>IFERROR(__xludf.DUMMYFUNCTION("""COMPUTED_VALUE"""),"WA")</f>
        <v>WA</v>
      </c>
      <c r="EF34" t="str">
        <f>IFERROR(__xludf.DUMMYFUNCTION("""COMPUTED_VALUE"""),"WA")</f>
        <v>WA</v>
      </c>
      <c r="EG34" t="str">
        <f>IFERROR(__xludf.DUMMYFUNCTION("""COMPUTED_VALUE"""),"OK")</f>
        <v>OK</v>
      </c>
      <c r="EH34" t="str">
        <f>IFERROR(__xludf.DUMMYFUNCTION("""COMPUTED_VALUE"""),"OK")</f>
        <v>OK</v>
      </c>
      <c r="EI34" t="str">
        <f>IFERROR(__xludf.DUMMYFUNCTION("""COMPUTED_VALUE"""),"WA")</f>
        <v>WA</v>
      </c>
      <c r="EJ34" t="str">
        <f>IFERROR(__xludf.DUMMYFUNCTION("""COMPUTED_VALUE"""),"WA")</f>
        <v>WA</v>
      </c>
      <c r="EK34" t="str">
        <f>IFERROR(__xludf.DUMMYFUNCTION("""COMPUTED_VALUE"""),"OK")</f>
        <v>OK</v>
      </c>
      <c r="EL34" t="str">
        <f>IFERROR(__xludf.DUMMYFUNCTION("""COMPUTED_VALUE"""),"OK")</f>
        <v>OK</v>
      </c>
      <c r="EM34" t="str">
        <f>IFERROR(__xludf.DUMMYFUNCTION("""COMPUTED_VALUE"""),"OK")</f>
        <v>OK</v>
      </c>
      <c r="EN34" t="str">
        <f>IFERROR(__xludf.DUMMYFUNCTION("""COMPUTED_VALUE"""),"WA")</f>
        <v>WA</v>
      </c>
      <c r="EO34" t="str">
        <f>IFERROR(__xludf.DUMMYFUNCTION("""COMPUTED_VALUE"""),"WA")</f>
        <v>WA</v>
      </c>
      <c r="EP34" t="str">
        <f>IFERROR(__xludf.DUMMYFUNCTION("""COMPUTED_VALUE"""),"WA")</f>
        <v>WA</v>
      </c>
      <c r="EQ34" t="str">
        <f>IFERROR(__xludf.DUMMYFUNCTION("""COMPUTED_VALUE"""),"WA")</f>
        <v>WA</v>
      </c>
      <c r="ER34" t="str">
        <f>IFERROR(__xludf.DUMMYFUNCTION("""COMPUTED_VALUE"""),"OK")</f>
        <v>OK</v>
      </c>
      <c r="ES34" t="str">
        <f>IFERROR(__xludf.DUMMYFUNCTION("""COMPUTED_VALUE"""),"WA")</f>
        <v>WA</v>
      </c>
      <c r="ET34" t="str">
        <f>IFERROR(__xludf.DUMMYFUNCTION("""COMPUTED_VALUE"""),"WA")</f>
        <v>WA</v>
      </c>
      <c r="EU34" t="str">
        <f>IFERROR(__xludf.DUMMYFUNCTION("""COMPUTED_VALUE"""),"WA")</f>
        <v>WA</v>
      </c>
      <c r="EV34" t="str">
        <f>IFERROR(__xludf.DUMMYFUNCTION("""COMPUTED_VALUE"""),"OK")</f>
        <v>OK</v>
      </c>
      <c r="EW34" t="str">
        <f>IFERROR(__xludf.DUMMYFUNCTION("""COMPUTED_VALUE"""),"WA")</f>
        <v>WA</v>
      </c>
      <c r="EX34" t="str">
        <f>IFERROR(__xludf.DUMMYFUNCTION("""COMPUTED_VALUE"""),"WA")</f>
        <v>WA</v>
      </c>
      <c r="EY34" t="str">
        <f>IFERROR(__xludf.DUMMYFUNCTION("""COMPUTED_VALUE"""),"OK")</f>
        <v>OK</v>
      </c>
      <c r="EZ34" t="str">
        <f>IFERROR(__xludf.DUMMYFUNCTION("""COMPUTED_VALUE"""),"WA")</f>
        <v>WA</v>
      </c>
      <c r="FA34" t="str">
        <f>IFERROR(__xludf.DUMMYFUNCTION("""COMPUTED_VALUE"""),"WA")</f>
        <v>WA</v>
      </c>
      <c r="FB34" t="str">
        <f>IFERROR(__xludf.DUMMYFUNCTION("""COMPUTED_VALUE"""),"WA")</f>
        <v>WA</v>
      </c>
      <c r="FC34" t="str">
        <f>IFERROR(__xludf.DUMMYFUNCTION("""COMPUTED_VALUE"""),"OK")</f>
        <v>OK</v>
      </c>
      <c r="FD34" t="str">
        <f>IFERROR(__xludf.DUMMYFUNCTION("""COMPUTED_VALUE"""),"WA")</f>
        <v>WA</v>
      </c>
      <c r="FE34" t="str">
        <f>IFERROR(__xludf.DUMMYFUNCTION("""COMPUTED_VALUE"""),"WA")</f>
        <v>WA</v>
      </c>
      <c r="FF34" t="str">
        <f>IFERROR(__xludf.DUMMYFUNCTION("""COMPUTED_VALUE"""),"WA")</f>
        <v>WA</v>
      </c>
      <c r="FG34" t="str">
        <f>IFERROR(__xludf.DUMMYFUNCTION("""COMPUTED_VALUE"""),"x")</f>
        <v>x</v>
      </c>
      <c r="FH34" t="str">
        <f>IFERROR(__xludf.DUMMYFUNCTION("""COMPUTED_VALUE"""),"OK")</f>
        <v>OK</v>
      </c>
      <c r="FI34" t="str">
        <f>IFERROR(__xludf.DUMMYFUNCTION("""COMPUTED_VALUE"""),"WA")</f>
        <v>WA</v>
      </c>
      <c r="FJ34" t="str">
        <f>IFERROR(__xludf.DUMMYFUNCTION("""COMPUTED_VALUE"""),"WA")</f>
        <v>WA</v>
      </c>
      <c r="FK34" t="str">
        <f>IFERROR(__xludf.DUMMYFUNCTION("""COMPUTED_VALUE"""),"WA")</f>
        <v>WA</v>
      </c>
      <c r="FL34" t="str">
        <f>IFERROR(__xludf.DUMMYFUNCTION("""COMPUTED_VALUE"""),"x")</f>
        <v>x</v>
      </c>
      <c r="FM34" t="str">
        <f>IFERROR(__xludf.DUMMYFUNCTION("""COMPUTED_VALUE"""),"-")</f>
        <v>-</v>
      </c>
      <c r="FN34" t="str">
        <f>IFERROR(__xludf.DUMMYFUNCTION("""COMPUTED_VALUE"""),"-")</f>
        <v>-</v>
      </c>
      <c r="FO34" t="str">
        <f>IFERROR(__xludf.DUMMYFUNCTION("""COMPUTED_VALUE"""),"-")</f>
        <v>-</v>
      </c>
      <c r="FP34" t="str">
        <f>IFERROR(__xludf.DUMMYFUNCTION("""COMPUTED_VALUE"""),"-")</f>
        <v>-</v>
      </c>
      <c r="FQ34" t="str">
        <f>IFERROR(__xludf.DUMMYFUNCTION("""COMPUTED_VALUE"""),"-")</f>
        <v>-</v>
      </c>
      <c r="FR34" t="str">
        <f>IFERROR(__xludf.DUMMYFUNCTION("""COMPUTED_VALUE"""),"-")</f>
        <v>-</v>
      </c>
      <c r="FS34" t="str">
        <f>IFERROR(__xludf.DUMMYFUNCTION("""COMPUTED_VALUE"""),"-")</f>
        <v>-</v>
      </c>
      <c r="FT34" t="str">
        <f>IFERROR(__xludf.DUMMYFUNCTION("""COMPUTED_VALUE"""),"-")</f>
        <v>-</v>
      </c>
      <c r="FU34" t="str">
        <f>IFERROR(__xludf.DUMMYFUNCTION("""COMPUTED_VALUE"""),"-")</f>
        <v>-</v>
      </c>
      <c r="FV34" t="str">
        <f>IFERROR(__xludf.DUMMYFUNCTION("""COMPUTED_VALUE"""),"-")</f>
        <v>-</v>
      </c>
      <c r="FW34" t="str">
        <f>IFERROR(__xludf.DUMMYFUNCTION("""COMPUTED_VALUE"""),"-")</f>
        <v>-</v>
      </c>
      <c r="FX34" t="str">
        <f>IFERROR(__xludf.DUMMYFUNCTION("""COMPUTED_VALUE"""),"-")</f>
        <v>-</v>
      </c>
      <c r="FY34" t="str">
        <f>IFERROR(__xludf.DUMMYFUNCTION("""COMPUTED_VALUE"""),"-")</f>
        <v>-</v>
      </c>
      <c r="FZ34" t="str">
        <f>IFERROR(__xludf.DUMMYFUNCTION("""COMPUTED_VALUE"""),"-")</f>
        <v>-</v>
      </c>
      <c r="GA34" t="str">
        <f>IFERROR(__xludf.DUMMYFUNCTION("""COMPUTED_VALUE"""),"-")</f>
        <v>-</v>
      </c>
      <c r="GB34" t="str">
        <f>IFERROR(__xludf.DUMMYFUNCTION("""COMPUTED_VALUE"""),"-")</f>
        <v>-</v>
      </c>
      <c r="GC34" t="str">
        <f>IFERROR(__xludf.DUMMYFUNCTION("""COMPUTED_VALUE"""),"-")</f>
        <v>-</v>
      </c>
      <c r="GD34" t="str">
        <f>IFERROR(__xludf.DUMMYFUNCTION("""COMPUTED_VALUE"""),"-")</f>
        <v>-</v>
      </c>
      <c r="GE34" t="str">
        <f>IFERROR(__xludf.DUMMYFUNCTION("""COMPUTED_VALUE"""),"-")</f>
        <v>-</v>
      </c>
      <c r="GF34" t="str">
        <f>IFERROR(__xludf.DUMMYFUNCTION("""COMPUTED_VALUE"""),"-")</f>
        <v>-</v>
      </c>
      <c r="GG34" t="str">
        <f>IFERROR(__xludf.DUMMYFUNCTION("""COMPUTED_VALUE"""),"-")</f>
        <v>-</v>
      </c>
      <c r="GH34" t="str">
        <f>IFERROR(__xludf.DUMMYFUNCTION("""COMPUTED_VALUE"""),"-")</f>
        <v>-</v>
      </c>
      <c r="GI34" t="str">
        <f>IFERROR(__xludf.DUMMYFUNCTION("""COMPUTED_VALUE"""),"-")</f>
        <v>-</v>
      </c>
      <c r="GJ34" t="str">
        <f>IFERROR(__xludf.DUMMYFUNCTION("""COMPUTED_VALUE"""),"-")</f>
        <v>-</v>
      </c>
      <c r="GK34" t="str">
        <f>IFERROR(__xludf.DUMMYFUNCTION("""COMPUTED_VALUE"""),"-")</f>
        <v>-</v>
      </c>
      <c r="GL34" t="str">
        <f>IFERROR(__xludf.DUMMYFUNCTION("""COMPUTED_VALUE"""),"-")</f>
        <v>-</v>
      </c>
      <c r="GM34" t="str">
        <f>IFERROR(__xludf.DUMMYFUNCTION("""COMPUTED_VALUE"""),"-")</f>
        <v>-</v>
      </c>
      <c r="GN34" t="str">
        <f>IFERROR(__xludf.DUMMYFUNCTION("""COMPUTED_VALUE"""),"-")</f>
        <v>-</v>
      </c>
      <c r="GO34" t="str">
        <f>IFERROR(__xludf.DUMMYFUNCTION("""COMPUTED_VALUE"""),"-")</f>
        <v>-</v>
      </c>
      <c r="GP34" t="str">
        <f>IFERROR(__xludf.DUMMYFUNCTION("""COMPUTED_VALUE"""),"-")</f>
        <v>-</v>
      </c>
      <c r="GQ34" t="str">
        <f>IFERROR(__xludf.DUMMYFUNCTION("""COMPUTED_VALUE"""),"-")</f>
        <v>-</v>
      </c>
      <c r="GR34" t="str">
        <f>IFERROR(__xludf.DUMMYFUNCTION("""COMPUTED_VALUE"""),"-")</f>
        <v>-</v>
      </c>
      <c r="GS34" t="str">
        <f>IFERROR(__xludf.DUMMYFUNCTION("""COMPUTED_VALUE"""),"-")</f>
        <v>-</v>
      </c>
      <c r="GT34" t="str">
        <f>IFERROR(__xludf.DUMMYFUNCTION("""COMPUTED_VALUE"""),"-")</f>
        <v>-</v>
      </c>
      <c r="GU34" t="str">
        <f>IFERROR(__xludf.DUMMYFUNCTION("""COMPUTED_VALUE"""),"-")</f>
        <v>-</v>
      </c>
      <c r="GV34" t="str">
        <f>IFERROR(__xludf.DUMMYFUNCTION("""COMPUTED_VALUE"""),"-")</f>
        <v>-</v>
      </c>
      <c r="GW34" t="str">
        <f>IFERROR(__xludf.DUMMYFUNCTION("""COMPUTED_VALUE"""),"-")</f>
        <v>-</v>
      </c>
      <c r="GX34" t="str">
        <f>IFERROR(__xludf.DUMMYFUNCTION("""COMPUTED_VALUE"""),"-")</f>
        <v>-</v>
      </c>
      <c r="GY34" t="str">
        <f>IFERROR(__xludf.DUMMYFUNCTION("""COMPUTED_VALUE"""),"-")</f>
        <v>-</v>
      </c>
      <c r="GZ34" t="str">
        <f>IFERROR(__xludf.DUMMYFUNCTION("""COMPUTED_VALUE"""),"-")</f>
        <v>-</v>
      </c>
      <c r="HA34" t="str">
        <f>IFERROR(__xludf.DUMMYFUNCTION("""COMPUTED_VALUE"""),"-")</f>
        <v>-</v>
      </c>
      <c r="HB34" t="str">
        <f>IFERROR(__xludf.DUMMYFUNCTION("""COMPUTED_VALUE"""),"-")</f>
        <v>-</v>
      </c>
      <c r="HC34" t="str">
        <f>IFERROR(__xludf.DUMMYFUNCTION("""COMPUTED_VALUE"""),"-")</f>
        <v>-</v>
      </c>
      <c r="HD34" t="str">
        <f>IFERROR(__xludf.DUMMYFUNCTION("""COMPUTED_VALUE"""),"-")</f>
        <v>-</v>
      </c>
      <c r="HE34" t="str">
        <f>IFERROR(__xludf.DUMMYFUNCTION("""COMPUTED_VALUE"""),"-")</f>
        <v>-</v>
      </c>
      <c r="HF34" t="str">
        <f>IFERROR(__xludf.DUMMYFUNCTION("""COMPUTED_VALUE"""),"-")</f>
        <v>-</v>
      </c>
      <c r="HG34" t="str">
        <f>IFERROR(__xludf.DUMMYFUNCTION("""COMPUTED_VALUE"""),"-")</f>
        <v>-</v>
      </c>
      <c r="HH34" t="str">
        <f>IFERROR(__xludf.DUMMYFUNCTION("""COMPUTED_VALUE"""),"-")</f>
        <v>-</v>
      </c>
      <c r="HI34" t="str">
        <f>IFERROR(__xludf.DUMMYFUNCTION("""COMPUTED_VALUE"""),"-")</f>
        <v>-</v>
      </c>
      <c r="HJ34" t="str">
        <f>IFERROR(__xludf.DUMMYFUNCTION("""COMPUTED_VALUE"""),"-")</f>
        <v>-</v>
      </c>
      <c r="HK34" t="str">
        <f>IFERROR(__xludf.DUMMYFUNCTION("""COMPUTED_VALUE"""),"-")</f>
        <v>-</v>
      </c>
      <c r="HL34" t="str">
        <f>IFERROR(__xludf.DUMMYFUNCTION("""COMPUTED_VALUE"""),"-")</f>
        <v>-</v>
      </c>
      <c r="HM34" t="str">
        <f>IFERROR(__xludf.DUMMYFUNCTION("""COMPUTED_VALUE"""),"-")</f>
        <v>-</v>
      </c>
      <c r="HN34" t="str">
        <f>IFERROR(__xludf.DUMMYFUNCTION("""COMPUTED_VALUE"""),"-")</f>
        <v>-</v>
      </c>
      <c r="HO34" t="str">
        <f>IFERROR(__xludf.DUMMYFUNCTION("""COMPUTED_VALUE"""),"-")</f>
        <v>-</v>
      </c>
      <c r="HP34" t="str">
        <f>IFERROR(__xludf.DUMMYFUNCTION("""COMPUTED_VALUE"""),"-")</f>
        <v>-</v>
      </c>
      <c r="HQ34" t="str">
        <f>IFERROR(__xludf.DUMMYFUNCTION("""COMPUTED_VALUE"""),"-")</f>
        <v>-</v>
      </c>
      <c r="HR34" t="str">
        <f>IFERROR(__xludf.DUMMYFUNCTION("""COMPUTED_VALUE"""),"x")</f>
        <v>x</v>
      </c>
      <c r="HS34" t="str">
        <f>IFERROR(__xludf.DUMMYFUNCTION("""COMPUTED_VALUE"""),"-")</f>
        <v>-</v>
      </c>
      <c r="HT34" t="str">
        <f>IFERROR(__xludf.DUMMYFUNCTION("""COMPUTED_VALUE"""),"-")</f>
        <v>-</v>
      </c>
      <c r="HU34" t="str">
        <f>IFERROR(__xludf.DUMMYFUNCTION("""COMPUTED_VALUE"""),"-")</f>
        <v>-</v>
      </c>
      <c r="HV34" t="str">
        <f>IFERROR(__xludf.DUMMYFUNCTION("""COMPUTED_VALUE"""),"-")</f>
        <v>-</v>
      </c>
      <c r="HW34" t="str">
        <f>IFERROR(__xludf.DUMMYFUNCTION("""COMPUTED_VALUE"""),"-")</f>
        <v>-</v>
      </c>
      <c r="HX34" t="str">
        <f>IFERROR(__xludf.DUMMYFUNCTION("""COMPUTED_VALUE"""),"-")</f>
        <v>-</v>
      </c>
      <c r="HY34" t="str">
        <f>IFERROR(__xludf.DUMMYFUNCTION("""COMPUTED_VALUE"""),"-")</f>
        <v>-</v>
      </c>
      <c r="HZ34" t="str">
        <f>IFERROR(__xludf.DUMMYFUNCTION("""COMPUTED_VALUE"""),"-")</f>
        <v>-</v>
      </c>
      <c r="IA34" t="str">
        <f>IFERROR(__xludf.DUMMYFUNCTION("""COMPUTED_VALUE"""),"-")</f>
        <v>-</v>
      </c>
      <c r="IB34" t="str">
        <f>IFERROR(__xludf.DUMMYFUNCTION("""COMPUTED_VALUE"""),"-")</f>
        <v>-</v>
      </c>
      <c r="IC34" t="str">
        <f>IFERROR(__xludf.DUMMYFUNCTION("""COMPUTED_VALUE"""),"-")</f>
        <v>-</v>
      </c>
      <c r="ID34" t="str">
        <f>IFERROR(__xludf.DUMMYFUNCTION("""COMPUTED_VALUE"""),"-")</f>
        <v>-</v>
      </c>
      <c r="IE34" t="str">
        <f>IFERROR(__xludf.DUMMYFUNCTION("""COMPUTED_VALUE"""),"-")</f>
        <v>-</v>
      </c>
      <c r="IF34" t="str">
        <f>IFERROR(__xludf.DUMMYFUNCTION("""COMPUTED_VALUE"""),"-")</f>
        <v>-</v>
      </c>
      <c r="IG34" t="str">
        <f>IFERROR(__xludf.DUMMYFUNCTION("""COMPUTED_VALUE"""),"-")</f>
        <v>-</v>
      </c>
      <c r="IH34" t="str">
        <f>IFERROR(__xludf.DUMMYFUNCTION("""COMPUTED_VALUE"""),"-")</f>
        <v>-</v>
      </c>
      <c r="II34" t="str">
        <f>IFERROR(__xludf.DUMMYFUNCTION("""COMPUTED_VALUE"""),"-")</f>
        <v>-</v>
      </c>
      <c r="IJ34" t="str">
        <f>IFERROR(__xludf.DUMMYFUNCTION("""COMPUTED_VALUE"""),"-")</f>
        <v>-</v>
      </c>
      <c r="IK34" t="str">
        <f>IFERROR(__xludf.DUMMYFUNCTION("""COMPUTED_VALUE"""),"-")</f>
        <v>-</v>
      </c>
      <c r="IL34" t="str">
        <f>IFERROR(__xludf.DUMMYFUNCTION("""COMPUTED_VALUE"""),"-")</f>
        <v>-</v>
      </c>
      <c r="IM34" t="str">
        <f>IFERROR(__xludf.DUMMYFUNCTION("""COMPUTED_VALUE"""),"-")</f>
        <v>-</v>
      </c>
      <c r="IN34" t="str">
        <f>IFERROR(__xludf.DUMMYFUNCTION("""COMPUTED_VALUE"""),"-")</f>
        <v>-</v>
      </c>
      <c r="IO34" t="str">
        <f>IFERROR(__xludf.DUMMYFUNCTION("""COMPUTED_VALUE"""),"-")</f>
        <v>-</v>
      </c>
      <c r="IP34" t="str">
        <f>IFERROR(__xludf.DUMMYFUNCTION("""COMPUTED_VALUE"""),"-")</f>
        <v>-</v>
      </c>
      <c r="IQ34" t="str">
        <f>IFERROR(__xludf.DUMMYFUNCTION("""COMPUTED_VALUE"""),"-")</f>
        <v>-</v>
      </c>
      <c r="IR34" t="str">
        <f>IFERROR(__xludf.DUMMYFUNCTION("""COMPUTED_VALUE"""),"-")</f>
        <v>-</v>
      </c>
      <c r="IS34" t="str">
        <f>IFERROR(__xludf.DUMMYFUNCTION("""COMPUTED_VALUE"""),"-")</f>
        <v>-</v>
      </c>
      <c r="IT34" t="str">
        <f>IFERROR(__xludf.DUMMYFUNCTION("""COMPUTED_VALUE"""),"-")</f>
        <v>-</v>
      </c>
      <c r="IU34" t="str">
        <f>IFERROR(__xludf.DUMMYFUNCTION("""COMPUTED_VALUE"""),"-")</f>
        <v>-</v>
      </c>
      <c r="IV34" t="str">
        <f>IFERROR(__xludf.DUMMYFUNCTION("""COMPUTED_VALUE"""),"-")</f>
        <v>-</v>
      </c>
      <c r="IW34" t="str">
        <f>IFERROR(__xludf.DUMMYFUNCTION("""COMPUTED_VALUE"""),"-")</f>
        <v>-</v>
      </c>
      <c r="IX34" t="str">
        <f>IFERROR(__xludf.DUMMYFUNCTION("""COMPUTED_VALUE"""),"-")</f>
        <v>-</v>
      </c>
      <c r="IY34" t="str">
        <f>IFERROR(__xludf.DUMMYFUNCTION("""COMPUTED_VALUE"""),"-")</f>
        <v>-</v>
      </c>
      <c r="IZ34" t="str">
        <f>IFERROR(__xludf.DUMMYFUNCTION("""COMPUTED_VALUE"""),"-")</f>
        <v>-</v>
      </c>
      <c r="JA34" t="str">
        <f>IFERROR(__xludf.DUMMYFUNCTION("""COMPUTED_VALUE"""),"-")</f>
        <v>-</v>
      </c>
      <c r="JB34" t="str">
        <f>IFERROR(__xludf.DUMMYFUNCTION("""COMPUTED_VALUE"""),"-")</f>
        <v>-</v>
      </c>
      <c r="JC34" t="str">
        <f>IFERROR(__xludf.DUMMYFUNCTION("""COMPUTED_VALUE"""),"-")</f>
        <v>-</v>
      </c>
      <c r="JD34" t="str">
        <f>IFERROR(__xludf.DUMMYFUNCTION("""COMPUTED_VALUE"""),"-")</f>
        <v>-</v>
      </c>
      <c r="JE34" t="str">
        <f>IFERROR(__xludf.DUMMYFUNCTION("""COMPUTED_VALUE"""),"-")</f>
        <v>-</v>
      </c>
      <c r="JF34" t="str">
        <f>IFERROR(__xludf.DUMMYFUNCTION("""COMPUTED_VALUE"""),"-")</f>
        <v>-</v>
      </c>
      <c r="JG34" t="str">
        <f>IFERROR(__xludf.DUMMYFUNCTION("""COMPUTED_VALUE"""),"-")</f>
        <v>-</v>
      </c>
      <c r="JH34" t="str">
        <f>IFERROR(__xludf.DUMMYFUNCTION("""COMPUTED_VALUE"""),"-")</f>
        <v>-</v>
      </c>
      <c r="JI34" t="str">
        <f>IFERROR(__xludf.DUMMYFUNCTION("""COMPUTED_VALUE"""),"-")</f>
        <v>-</v>
      </c>
      <c r="JJ34" t="str">
        <f>IFERROR(__xludf.DUMMYFUNCTION("""COMPUTED_VALUE"""),"-")</f>
        <v>-</v>
      </c>
      <c r="JK34" t="str">
        <f>IFERROR(__xludf.DUMMYFUNCTION("""COMPUTED_VALUE"""),"-")</f>
        <v>-</v>
      </c>
      <c r="JL34" t="str">
        <f>IFERROR(__xludf.DUMMYFUNCTION("""COMPUTED_VALUE"""),"x")</f>
        <v>x</v>
      </c>
      <c r="JM34" t="str">
        <f>IFERROR(__xludf.DUMMYFUNCTION("""COMPUTED_VALUE"""),"x")</f>
        <v>x</v>
      </c>
      <c r="JN34">
        <f>IFERROR(__xludf.DUMMYFUNCTION("""COMPUTED_VALUE"""),0.0)</f>
        <v>0</v>
      </c>
      <c r="JO34">
        <f>IFERROR(__xludf.DUMMYFUNCTION("""COMPUTED_VALUE"""),0.0)</f>
        <v>0</v>
      </c>
      <c r="JP34">
        <f>IFERROR(__xludf.DUMMYFUNCTION("""COMPUTED_VALUE"""),0.0)</f>
        <v>0</v>
      </c>
      <c r="JQ34">
        <f>IFERROR(__xludf.DUMMYFUNCTION("""COMPUTED_VALUE"""),0.0)</f>
        <v>0</v>
      </c>
      <c r="JR34">
        <f>IFERROR(__xludf.DUMMYFUNCTION("""COMPUTED_VALUE"""),0.0)</f>
        <v>0</v>
      </c>
      <c r="JS34">
        <f>IFERROR(__xludf.DUMMYFUNCTION("""COMPUTED_VALUE"""),0.0)</f>
        <v>0</v>
      </c>
      <c r="JT34">
        <f>IFERROR(__xludf.DUMMYFUNCTION("""COMPUTED_VALUE"""),0.0)</f>
        <v>0</v>
      </c>
      <c r="JU34">
        <f>IFERROR(__xludf.DUMMYFUNCTION("""COMPUTED_VALUE"""),0.0)</f>
        <v>0</v>
      </c>
      <c r="JV34">
        <f>IFERROR(__xludf.DUMMYFUNCTION("""COMPUTED_VALUE"""),0.0)</f>
        <v>0</v>
      </c>
      <c r="JW34">
        <f>IFERROR(__xludf.DUMMYFUNCTION("""COMPUTED_VALUE"""),0.0)</f>
        <v>0</v>
      </c>
      <c r="JX34">
        <f>IFERROR(__xludf.DUMMYFUNCTION("""COMPUTED_VALUE"""),0.0)</f>
        <v>0</v>
      </c>
      <c r="JY34">
        <f>IFERROR(__xludf.DUMMYFUNCTION("""COMPUTED_VALUE"""),0.0)</f>
        <v>0</v>
      </c>
      <c r="JZ34">
        <f>IFERROR(__xludf.DUMMYFUNCTION("""COMPUTED_VALUE"""),0.0)</f>
        <v>0</v>
      </c>
      <c r="KA34">
        <f>IFERROR(__xludf.DUMMYFUNCTION("""COMPUTED_VALUE"""),0.0)</f>
        <v>0</v>
      </c>
      <c r="KB34">
        <f>IFERROR(__xludf.DUMMYFUNCTION("""COMPUTED_VALUE"""),0.0)</f>
        <v>0</v>
      </c>
      <c r="KC34">
        <f>IFERROR(__xludf.DUMMYFUNCTION("""COMPUTED_VALUE"""),0.0)</f>
        <v>0</v>
      </c>
      <c r="KD34">
        <f>IFERROR(__xludf.DUMMYFUNCTION("""COMPUTED_VALUE"""),0.0)</f>
        <v>0</v>
      </c>
      <c r="KE34">
        <f>IFERROR(__xludf.DUMMYFUNCTION("""COMPUTED_VALUE"""),0.0)</f>
        <v>0</v>
      </c>
      <c r="KF34">
        <f>IFERROR(__xludf.DUMMYFUNCTION("""COMPUTED_VALUE"""),0.0)</f>
        <v>0</v>
      </c>
      <c r="KG34">
        <f>IFERROR(__xludf.DUMMYFUNCTION("""COMPUTED_VALUE"""),0.0)</f>
        <v>0</v>
      </c>
      <c r="KH34" t="str">
        <f>IFERROR(__xludf.DUMMYFUNCTION("""COMPUTED_VALUE"""),"x")</f>
        <v>x</v>
      </c>
      <c r="KI34">
        <f>IFERROR(__xludf.DUMMYFUNCTION("""COMPUTED_VALUE"""),1.0)</f>
        <v>1</v>
      </c>
      <c r="KJ34">
        <f>IFERROR(__xludf.DUMMYFUNCTION("""COMPUTED_VALUE"""),1.0)</f>
        <v>1</v>
      </c>
      <c r="KK34">
        <f>IFERROR(__xludf.DUMMYFUNCTION("""COMPUTED_VALUE"""),1.0)</f>
        <v>1</v>
      </c>
      <c r="KL34">
        <f>IFERROR(__xludf.DUMMYFUNCTION("""COMPUTED_VALUE"""),1.0)</f>
        <v>1</v>
      </c>
      <c r="KM34">
        <f>IFERROR(__xludf.DUMMYFUNCTION("""COMPUTED_VALUE"""),1.0)</f>
        <v>1</v>
      </c>
      <c r="KN34">
        <f>IFERROR(__xludf.DUMMYFUNCTION("""COMPUTED_VALUE"""),1.0)</f>
        <v>1</v>
      </c>
      <c r="KO34">
        <f>IFERROR(__xludf.DUMMYFUNCTION("""COMPUTED_VALUE"""),1.0)</f>
        <v>1</v>
      </c>
      <c r="KP34">
        <f>IFERROR(__xludf.DUMMYFUNCTION("""COMPUTED_VALUE"""),1.0)</f>
        <v>1</v>
      </c>
      <c r="KQ34">
        <f>IFERROR(__xludf.DUMMYFUNCTION("""COMPUTED_VALUE"""),0.0)</f>
        <v>0</v>
      </c>
      <c r="KR34">
        <f>IFERROR(__xludf.DUMMYFUNCTION("""COMPUTED_VALUE"""),0.0)</f>
        <v>0</v>
      </c>
      <c r="KS34">
        <f>IFERROR(__xludf.DUMMYFUNCTION("""COMPUTED_VALUE"""),0.0)</f>
        <v>0</v>
      </c>
      <c r="KT34">
        <f>IFERROR(__xludf.DUMMYFUNCTION("""COMPUTED_VALUE"""),0.0)</f>
        <v>0</v>
      </c>
      <c r="KU34">
        <f>IFERROR(__xludf.DUMMYFUNCTION("""COMPUTED_VALUE"""),0.0)</f>
        <v>0</v>
      </c>
      <c r="KV34">
        <f>IFERROR(__xludf.DUMMYFUNCTION("""COMPUTED_VALUE"""),0.0)</f>
        <v>0</v>
      </c>
      <c r="KW34">
        <f>IFERROR(__xludf.DUMMYFUNCTION("""COMPUTED_VALUE"""),0.0)</f>
        <v>0</v>
      </c>
      <c r="KX34">
        <f>IFERROR(__xludf.DUMMYFUNCTION("""COMPUTED_VALUE"""),0.0)</f>
        <v>0</v>
      </c>
      <c r="KY34">
        <f>IFERROR(__xludf.DUMMYFUNCTION("""COMPUTED_VALUE"""),0.0)</f>
        <v>0</v>
      </c>
      <c r="KZ34">
        <f>IFERROR(__xludf.DUMMYFUNCTION("""COMPUTED_VALUE"""),0.0)</f>
        <v>0</v>
      </c>
      <c r="LA34">
        <f>IFERROR(__xludf.DUMMYFUNCTION("""COMPUTED_VALUE"""),0.0)</f>
        <v>0</v>
      </c>
      <c r="LB34">
        <f>IFERROR(__xludf.DUMMYFUNCTION("""COMPUTED_VALUE"""),0.0)</f>
        <v>0</v>
      </c>
      <c r="LC34">
        <f>IFERROR(__xludf.DUMMYFUNCTION("""COMPUTED_VALUE"""),0.0)</f>
        <v>0</v>
      </c>
      <c r="LD34">
        <f>IFERROR(__xludf.DUMMYFUNCTION("""COMPUTED_VALUE"""),0.0)</f>
        <v>0</v>
      </c>
      <c r="LE34">
        <f>IFERROR(__xludf.DUMMYFUNCTION("""COMPUTED_VALUE"""),0.0)</f>
        <v>0</v>
      </c>
      <c r="LF34">
        <f>IFERROR(__xludf.DUMMYFUNCTION("""COMPUTED_VALUE"""),0.0)</f>
        <v>0</v>
      </c>
      <c r="LG34">
        <f>IFERROR(__xludf.DUMMYFUNCTION("""COMPUTED_VALUE"""),0.0)</f>
        <v>0</v>
      </c>
      <c r="LH34">
        <f>IFERROR(__xludf.DUMMYFUNCTION("""COMPUTED_VALUE"""),0.0)</f>
        <v>0</v>
      </c>
      <c r="LI34">
        <f>IFERROR(__xludf.DUMMYFUNCTION("""COMPUTED_VALUE"""),0.0)</f>
        <v>0</v>
      </c>
      <c r="LJ34">
        <f>IFERROR(__xludf.DUMMYFUNCTION("""COMPUTED_VALUE"""),0.0)</f>
        <v>0</v>
      </c>
      <c r="LK34">
        <f>IFERROR(__xludf.DUMMYFUNCTION("""COMPUTED_VALUE"""),0.0)</f>
        <v>0</v>
      </c>
      <c r="LL34">
        <f>IFERROR(__xludf.DUMMYFUNCTION("""COMPUTED_VALUE"""),0.0)</f>
        <v>0</v>
      </c>
      <c r="LM34">
        <f>IFERROR(__xludf.DUMMYFUNCTION("""COMPUTED_VALUE"""),0.0)</f>
        <v>0</v>
      </c>
      <c r="LN34">
        <f>IFERROR(__xludf.DUMMYFUNCTION("""COMPUTED_VALUE"""),0.0)</f>
        <v>0</v>
      </c>
      <c r="LO34">
        <f>IFERROR(__xludf.DUMMYFUNCTION("""COMPUTED_VALUE"""),0.0)</f>
        <v>0</v>
      </c>
      <c r="LP34">
        <f>IFERROR(__xludf.DUMMYFUNCTION("""COMPUTED_VALUE"""),0.0)</f>
        <v>0</v>
      </c>
      <c r="LQ34">
        <f>IFERROR(__xludf.DUMMYFUNCTION("""COMPUTED_VALUE"""),0.0)</f>
        <v>0</v>
      </c>
      <c r="LR34">
        <f>IFERROR(__xludf.DUMMYFUNCTION("""COMPUTED_VALUE"""),0.0)</f>
        <v>0</v>
      </c>
      <c r="LS34">
        <f>IFERROR(__xludf.DUMMYFUNCTION("""COMPUTED_VALUE"""),0.0)</f>
        <v>0</v>
      </c>
      <c r="LT34">
        <f>IFERROR(__xludf.DUMMYFUNCTION("""COMPUTED_VALUE"""),0.0)</f>
        <v>0</v>
      </c>
      <c r="LU34">
        <f>IFERROR(__xludf.DUMMYFUNCTION("""COMPUTED_VALUE"""),0.0)</f>
        <v>0</v>
      </c>
      <c r="LV34">
        <f>IFERROR(__xludf.DUMMYFUNCTION("""COMPUTED_VALUE"""),0.0)</f>
        <v>0</v>
      </c>
      <c r="LW34">
        <f>IFERROR(__xludf.DUMMYFUNCTION("""COMPUTED_VALUE"""),0.0)</f>
        <v>0</v>
      </c>
      <c r="LX34">
        <f>IFERROR(__xludf.DUMMYFUNCTION("""COMPUTED_VALUE"""),0.0)</f>
        <v>0</v>
      </c>
      <c r="LY34">
        <f>IFERROR(__xludf.DUMMYFUNCTION("""COMPUTED_VALUE"""),0.0)</f>
        <v>0</v>
      </c>
      <c r="LZ34">
        <f>IFERROR(__xludf.DUMMYFUNCTION("""COMPUTED_VALUE"""),0.0)</f>
        <v>0</v>
      </c>
      <c r="MA34">
        <f>IFERROR(__xludf.DUMMYFUNCTION("""COMPUTED_VALUE"""),0.0)</f>
        <v>0</v>
      </c>
      <c r="MB34">
        <f>IFERROR(__xludf.DUMMYFUNCTION("""COMPUTED_VALUE"""),0.0)</f>
        <v>0</v>
      </c>
      <c r="MC34">
        <f>IFERROR(__xludf.DUMMYFUNCTION("""COMPUTED_VALUE"""),0.0)</f>
        <v>0</v>
      </c>
      <c r="MD34">
        <f>IFERROR(__xludf.DUMMYFUNCTION("""COMPUTED_VALUE"""),0.0)</f>
        <v>0</v>
      </c>
      <c r="ME34">
        <f>IFERROR(__xludf.DUMMYFUNCTION("""COMPUTED_VALUE"""),0.0)</f>
        <v>0</v>
      </c>
      <c r="MF34">
        <f>IFERROR(__xludf.DUMMYFUNCTION("""COMPUTED_VALUE"""),0.0)</f>
        <v>0</v>
      </c>
      <c r="MG34">
        <f>IFERROR(__xludf.DUMMYFUNCTION("""COMPUTED_VALUE"""),0.0)</f>
        <v>0</v>
      </c>
      <c r="MH34">
        <f>IFERROR(__xludf.DUMMYFUNCTION("""COMPUTED_VALUE"""),0.0)</f>
        <v>0</v>
      </c>
      <c r="MI34">
        <f>IFERROR(__xludf.DUMMYFUNCTION("""COMPUTED_VALUE"""),0.0)</f>
        <v>0</v>
      </c>
      <c r="MJ34">
        <f>IFERROR(__xludf.DUMMYFUNCTION("""COMPUTED_VALUE"""),0.0)</f>
        <v>0</v>
      </c>
      <c r="MK34">
        <f>IFERROR(__xludf.DUMMYFUNCTION("""COMPUTED_VALUE"""),0.0)</f>
        <v>0</v>
      </c>
      <c r="ML34">
        <f>IFERROR(__xludf.DUMMYFUNCTION("""COMPUTED_VALUE"""),0.0)</f>
        <v>0</v>
      </c>
      <c r="MM34">
        <f>IFERROR(__xludf.DUMMYFUNCTION("""COMPUTED_VALUE"""),0.0)</f>
        <v>0</v>
      </c>
      <c r="MN34">
        <f>IFERROR(__xludf.DUMMYFUNCTION("""COMPUTED_VALUE"""),0.0)</f>
        <v>0</v>
      </c>
      <c r="MO34">
        <f>IFERROR(__xludf.DUMMYFUNCTION("""COMPUTED_VALUE"""),0.0)</f>
        <v>0</v>
      </c>
      <c r="MP34">
        <f>IFERROR(__xludf.DUMMYFUNCTION("""COMPUTED_VALUE"""),0.0)</f>
        <v>0</v>
      </c>
      <c r="MQ34">
        <f>IFERROR(__xludf.DUMMYFUNCTION("""COMPUTED_VALUE"""),0.0)</f>
        <v>0</v>
      </c>
      <c r="MR34" t="str">
        <f>IFERROR(__xludf.DUMMYFUNCTION("""COMPUTED_VALUE"""),"x")</f>
        <v>x</v>
      </c>
      <c r="MS34">
        <f>IFERROR(__xludf.DUMMYFUNCTION("""COMPUTED_VALUE"""),0.0)</f>
        <v>0</v>
      </c>
      <c r="MT34">
        <f>IFERROR(__xludf.DUMMYFUNCTION("""COMPUTED_VALUE"""),1.0)</f>
        <v>1</v>
      </c>
      <c r="MU34">
        <f>IFERROR(__xludf.DUMMYFUNCTION("""COMPUTED_VALUE"""),1.0)</f>
        <v>1</v>
      </c>
      <c r="MV34">
        <f>IFERROR(__xludf.DUMMYFUNCTION("""COMPUTED_VALUE"""),1.0)</f>
        <v>1</v>
      </c>
      <c r="MW34">
        <f>IFERROR(__xludf.DUMMYFUNCTION("""COMPUTED_VALUE"""),1.0)</f>
        <v>1</v>
      </c>
      <c r="MX34">
        <f>IFERROR(__xludf.DUMMYFUNCTION("""COMPUTED_VALUE"""),1.0)</f>
        <v>1</v>
      </c>
      <c r="MY34">
        <f>IFERROR(__xludf.DUMMYFUNCTION("""COMPUTED_VALUE"""),1.0)</f>
        <v>1</v>
      </c>
      <c r="MZ34">
        <f>IFERROR(__xludf.DUMMYFUNCTION("""COMPUTED_VALUE"""),1.0)</f>
        <v>1</v>
      </c>
      <c r="NA34">
        <f>IFERROR(__xludf.DUMMYFUNCTION("""COMPUTED_VALUE"""),1.0)</f>
        <v>1</v>
      </c>
      <c r="NB34">
        <f>IFERROR(__xludf.DUMMYFUNCTION("""COMPUTED_VALUE"""),1.0)</f>
        <v>1</v>
      </c>
      <c r="NC34">
        <f>IFERROR(__xludf.DUMMYFUNCTION("""COMPUTED_VALUE"""),0.0)</f>
        <v>0</v>
      </c>
      <c r="ND34">
        <f>IFERROR(__xludf.DUMMYFUNCTION("""COMPUTED_VALUE"""),1.0)</f>
        <v>1</v>
      </c>
      <c r="NE34">
        <f>IFERROR(__xludf.DUMMYFUNCTION("""COMPUTED_VALUE"""),0.0)</f>
        <v>0</v>
      </c>
      <c r="NF34">
        <f>IFERROR(__xludf.DUMMYFUNCTION("""COMPUTED_VALUE"""),0.0)</f>
        <v>0</v>
      </c>
      <c r="NG34">
        <f>IFERROR(__xludf.DUMMYFUNCTION("""COMPUTED_VALUE"""),1.0)</f>
        <v>1</v>
      </c>
      <c r="NH34">
        <f>IFERROR(__xludf.DUMMYFUNCTION("""COMPUTED_VALUE"""),1.0)</f>
        <v>1</v>
      </c>
      <c r="NI34">
        <f>IFERROR(__xludf.DUMMYFUNCTION("""COMPUTED_VALUE"""),1.0)</f>
        <v>1</v>
      </c>
      <c r="NJ34">
        <f>IFERROR(__xludf.DUMMYFUNCTION("""COMPUTED_VALUE"""),1.0)</f>
        <v>1</v>
      </c>
      <c r="NK34">
        <f>IFERROR(__xludf.DUMMYFUNCTION("""COMPUTED_VALUE"""),1.0)</f>
        <v>1</v>
      </c>
      <c r="NL34">
        <f>IFERROR(__xludf.DUMMYFUNCTION("""COMPUTED_VALUE"""),1.0)</f>
        <v>1</v>
      </c>
      <c r="NM34">
        <f>IFERROR(__xludf.DUMMYFUNCTION("""COMPUTED_VALUE"""),1.0)</f>
        <v>1</v>
      </c>
      <c r="NN34">
        <f>IFERROR(__xludf.DUMMYFUNCTION("""COMPUTED_VALUE"""),1.0)</f>
        <v>1</v>
      </c>
      <c r="NO34">
        <f>IFERROR(__xludf.DUMMYFUNCTION("""COMPUTED_VALUE"""),1.0)</f>
        <v>1</v>
      </c>
      <c r="NP34">
        <f>IFERROR(__xludf.DUMMYFUNCTION("""COMPUTED_VALUE"""),1.0)</f>
        <v>1</v>
      </c>
      <c r="NQ34">
        <f>IFERROR(__xludf.DUMMYFUNCTION("""COMPUTED_VALUE"""),0.0)</f>
        <v>0</v>
      </c>
      <c r="NR34">
        <f>IFERROR(__xludf.DUMMYFUNCTION("""COMPUTED_VALUE"""),0.0)</f>
        <v>0</v>
      </c>
      <c r="NS34">
        <f>IFERROR(__xludf.DUMMYFUNCTION("""COMPUTED_VALUE"""),0.0)</f>
        <v>0</v>
      </c>
      <c r="NT34">
        <f>IFERROR(__xludf.DUMMYFUNCTION("""COMPUTED_VALUE"""),0.0)</f>
        <v>0</v>
      </c>
      <c r="NU34">
        <f>IFERROR(__xludf.DUMMYFUNCTION("""COMPUTED_VALUE"""),0.0)</f>
        <v>0</v>
      </c>
      <c r="NV34">
        <f>IFERROR(__xludf.DUMMYFUNCTION("""COMPUTED_VALUE"""),0.0)</f>
        <v>0</v>
      </c>
      <c r="NW34">
        <f>IFERROR(__xludf.DUMMYFUNCTION("""COMPUTED_VALUE"""),0.0)</f>
        <v>0</v>
      </c>
      <c r="NX34">
        <f>IFERROR(__xludf.DUMMYFUNCTION("""COMPUTED_VALUE"""),0.0)</f>
        <v>0</v>
      </c>
      <c r="NY34">
        <f>IFERROR(__xludf.DUMMYFUNCTION("""COMPUTED_VALUE"""),1.0)</f>
        <v>1</v>
      </c>
      <c r="NZ34">
        <f>IFERROR(__xludf.DUMMYFUNCTION("""COMPUTED_VALUE"""),1.0)</f>
        <v>1</v>
      </c>
      <c r="OA34">
        <f>IFERROR(__xludf.DUMMYFUNCTION("""COMPUTED_VALUE"""),0.0)</f>
        <v>0</v>
      </c>
      <c r="OB34">
        <f>IFERROR(__xludf.DUMMYFUNCTION("""COMPUTED_VALUE"""),0.0)</f>
        <v>0</v>
      </c>
      <c r="OC34">
        <f>IFERROR(__xludf.DUMMYFUNCTION("""COMPUTED_VALUE"""),1.0)</f>
        <v>1</v>
      </c>
      <c r="OD34">
        <f>IFERROR(__xludf.DUMMYFUNCTION("""COMPUTED_VALUE"""),1.0)</f>
        <v>1</v>
      </c>
      <c r="OE34">
        <f>IFERROR(__xludf.DUMMYFUNCTION("""COMPUTED_VALUE"""),1.0)</f>
        <v>1</v>
      </c>
      <c r="OF34">
        <f>IFERROR(__xludf.DUMMYFUNCTION("""COMPUTED_VALUE"""),0.0)</f>
        <v>0</v>
      </c>
      <c r="OG34">
        <f>IFERROR(__xludf.DUMMYFUNCTION("""COMPUTED_VALUE"""),0.0)</f>
        <v>0</v>
      </c>
      <c r="OH34">
        <f>IFERROR(__xludf.DUMMYFUNCTION("""COMPUTED_VALUE"""),0.0)</f>
        <v>0</v>
      </c>
      <c r="OI34">
        <f>IFERROR(__xludf.DUMMYFUNCTION("""COMPUTED_VALUE"""),0.0)</f>
        <v>0</v>
      </c>
      <c r="OJ34">
        <f>IFERROR(__xludf.DUMMYFUNCTION("""COMPUTED_VALUE"""),1.0)</f>
        <v>1</v>
      </c>
      <c r="OK34">
        <f>IFERROR(__xludf.DUMMYFUNCTION("""COMPUTED_VALUE"""),0.0)</f>
        <v>0</v>
      </c>
      <c r="OL34">
        <f>IFERROR(__xludf.DUMMYFUNCTION("""COMPUTED_VALUE"""),0.0)</f>
        <v>0</v>
      </c>
      <c r="OM34">
        <f>IFERROR(__xludf.DUMMYFUNCTION("""COMPUTED_VALUE"""),0.0)</f>
        <v>0</v>
      </c>
      <c r="ON34">
        <f>IFERROR(__xludf.DUMMYFUNCTION("""COMPUTED_VALUE"""),1.0)</f>
        <v>1</v>
      </c>
      <c r="OO34">
        <f>IFERROR(__xludf.DUMMYFUNCTION("""COMPUTED_VALUE"""),0.0)</f>
        <v>0</v>
      </c>
      <c r="OP34">
        <f>IFERROR(__xludf.DUMMYFUNCTION("""COMPUTED_VALUE"""),0.0)</f>
        <v>0</v>
      </c>
      <c r="OQ34">
        <f>IFERROR(__xludf.DUMMYFUNCTION("""COMPUTED_VALUE"""),1.0)</f>
        <v>1</v>
      </c>
      <c r="OR34">
        <f>IFERROR(__xludf.DUMMYFUNCTION("""COMPUTED_VALUE"""),0.0)</f>
        <v>0</v>
      </c>
      <c r="OS34">
        <f>IFERROR(__xludf.DUMMYFUNCTION("""COMPUTED_VALUE"""),0.0)</f>
        <v>0</v>
      </c>
      <c r="OT34">
        <f>IFERROR(__xludf.DUMMYFUNCTION("""COMPUTED_VALUE"""),0.0)</f>
        <v>0</v>
      </c>
      <c r="OU34">
        <f>IFERROR(__xludf.DUMMYFUNCTION("""COMPUTED_VALUE"""),1.0)</f>
        <v>1</v>
      </c>
      <c r="OV34">
        <f>IFERROR(__xludf.DUMMYFUNCTION("""COMPUTED_VALUE"""),0.0)</f>
        <v>0</v>
      </c>
      <c r="OW34">
        <f>IFERROR(__xludf.DUMMYFUNCTION("""COMPUTED_VALUE"""),0.0)</f>
        <v>0</v>
      </c>
      <c r="OX34">
        <f>IFERROR(__xludf.DUMMYFUNCTION("""COMPUTED_VALUE"""),0.0)</f>
        <v>0</v>
      </c>
      <c r="OY34" t="str">
        <f>IFERROR(__xludf.DUMMYFUNCTION("""COMPUTED_VALUE"""),"x")</f>
        <v>x</v>
      </c>
      <c r="OZ34">
        <f>IFERROR(__xludf.DUMMYFUNCTION("""COMPUTED_VALUE"""),19.0)</f>
        <v>19</v>
      </c>
      <c r="PA34">
        <f>IFERROR(__xludf.DUMMYFUNCTION("""COMPUTED_VALUE"""),0.0)</f>
        <v>0</v>
      </c>
      <c r="PB34">
        <f>IFERROR(__xludf.DUMMYFUNCTION("""COMPUTED_VALUE"""),0.0)</f>
        <v>0</v>
      </c>
      <c r="PC34">
        <f>IFERROR(__xludf.DUMMYFUNCTION("""COMPUTED_VALUE"""),0.0)</f>
        <v>0</v>
      </c>
      <c r="PD34" t="str">
        <f>IFERROR(__xludf.DUMMYFUNCTION("""COMPUTED_VALUE"""),"x")</f>
        <v>x</v>
      </c>
      <c r="PE34">
        <f>IFERROR(__xludf.DUMMYFUNCTION("""COMPUTED_VALUE"""),0.0)</f>
        <v>0</v>
      </c>
      <c r="PF34">
        <f>IFERROR(__xludf.DUMMYFUNCTION("""COMPUTED_VALUE"""),0.0)</f>
        <v>0</v>
      </c>
      <c r="PG34">
        <f>IFERROR(__xludf.DUMMYFUNCTION("""COMPUTED_VALUE"""),0.0)</f>
        <v>0</v>
      </c>
      <c r="PH34">
        <f>IFERROR(__xludf.DUMMYFUNCTION("""COMPUTED_VALUE"""),0.0)</f>
        <v>0</v>
      </c>
      <c r="PI34">
        <f>IFERROR(__xludf.DUMMYFUNCTION("""COMPUTED_VALUE"""),0.0)</f>
        <v>0</v>
      </c>
      <c r="PJ34">
        <f>IFERROR(__xludf.DUMMYFUNCTION("""COMPUTED_VALUE"""),0.0)</f>
        <v>0</v>
      </c>
      <c r="PK34">
        <f>IFERROR(__xludf.DUMMYFUNCTION("""COMPUTED_VALUE"""),0.0)</f>
        <v>0</v>
      </c>
      <c r="PL34">
        <f>IFERROR(__xludf.DUMMYFUNCTION("""COMPUTED_VALUE"""),0.0)</f>
        <v>0</v>
      </c>
      <c r="PM34">
        <f>IFERROR(__xludf.DUMMYFUNCTION("""COMPUTED_VALUE"""),0.0)</f>
        <v>0</v>
      </c>
      <c r="PN34">
        <f>IFERROR(__xludf.DUMMYFUNCTION("""COMPUTED_VALUE"""),0.0)</f>
        <v>0</v>
      </c>
      <c r="PO34">
        <f>IFERROR(__xludf.DUMMYFUNCTION("""COMPUTED_VALUE"""),0.0)</f>
        <v>0</v>
      </c>
      <c r="PP34">
        <f>IFERROR(__xludf.DUMMYFUNCTION("""COMPUTED_VALUE"""),0.0)</f>
        <v>0</v>
      </c>
      <c r="PQ34">
        <f>IFERROR(__xludf.DUMMYFUNCTION("""COMPUTED_VALUE"""),0.0)</f>
        <v>0</v>
      </c>
      <c r="PR34">
        <f>IFERROR(__xludf.DUMMYFUNCTION("""COMPUTED_VALUE"""),0.0)</f>
        <v>0</v>
      </c>
      <c r="PS34">
        <f>IFERROR(__xludf.DUMMYFUNCTION("""COMPUTED_VALUE"""),0.0)</f>
        <v>0</v>
      </c>
      <c r="PT34">
        <f>IFERROR(__xludf.DUMMYFUNCTION("""COMPUTED_VALUE"""),0.0)</f>
        <v>0</v>
      </c>
      <c r="PU34">
        <f>IFERROR(__xludf.DUMMYFUNCTION("""COMPUTED_VALUE"""),0.0)</f>
        <v>0</v>
      </c>
      <c r="PV34">
        <f>IFERROR(__xludf.DUMMYFUNCTION("""COMPUTED_VALUE"""),0.0)</f>
        <v>0</v>
      </c>
      <c r="PW34">
        <f>IFERROR(__xludf.DUMMYFUNCTION("""COMPUTED_VALUE"""),0.0)</f>
        <v>0</v>
      </c>
      <c r="PX34">
        <f>IFERROR(__xludf.DUMMYFUNCTION("""COMPUTED_VALUE"""),0.0)</f>
        <v>0</v>
      </c>
      <c r="PY34">
        <f>IFERROR(__xludf.DUMMYFUNCTION("""COMPUTED_VALUE"""),0.0)</f>
        <v>0</v>
      </c>
      <c r="PZ34">
        <f>IFERROR(__xludf.DUMMYFUNCTION("""COMPUTED_VALUE"""),0.0)</f>
        <v>0</v>
      </c>
      <c r="QA34">
        <f>IFERROR(__xludf.DUMMYFUNCTION("""COMPUTED_VALUE"""),0.0)</f>
        <v>0</v>
      </c>
      <c r="QB34">
        <f>IFERROR(__xludf.DUMMYFUNCTION("""COMPUTED_VALUE"""),0.0)</f>
        <v>0</v>
      </c>
      <c r="QC34">
        <f>IFERROR(__xludf.DUMMYFUNCTION("""COMPUTED_VALUE"""),0.0)</f>
        <v>0</v>
      </c>
      <c r="QD34">
        <f>IFERROR(__xludf.DUMMYFUNCTION("""COMPUTED_VALUE"""),0.0)</f>
        <v>0</v>
      </c>
      <c r="QE34">
        <f>IFERROR(__xludf.DUMMYFUNCTION("""COMPUTED_VALUE"""),0.0)</f>
        <v>0</v>
      </c>
      <c r="QF34">
        <f>IFERROR(__xludf.DUMMYFUNCTION("""COMPUTED_VALUE"""),0.0)</f>
        <v>0</v>
      </c>
      <c r="QG34">
        <f>IFERROR(__xludf.DUMMYFUNCTION("""COMPUTED_VALUE"""),0.0)</f>
        <v>0</v>
      </c>
      <c r="QH34">
        <f>IFERROR(__xludf.DUMMYFUNCTION("""COMPUTED_VALUE"""),0.0)</f>
        <v>0</v>
      </c>
      <c r="QI34">
        <f>IFERROR(__xludf.DUMMYFUNCTION("""COMPUTED_VALUE"""),0.0)</f>
        <v>0</v>
      </c>
      <c r="QJ34">
        <f>IFERROR(__xludf.DUMMYFUNCTION("""COMPUTED_VALUE"""),0.0)</f>
        <v>0</v>
      </c>
      <c r="QK34">
        <f>IFERROR(__xludf.DUMMYFUNCTION("""COMPUTED_VALUE"""),0.0)</f>
        <v>0</v>
      </c>
      <c r="QL34">
        <f>IFERROR(__xludf.DUMMYFUNCTION("""COMPUTED_VALUE"""),0.0)</f>
        <v>0</v>
      </c>
      <c r="QM34">
        <f>IFERROR(__xludf.DUMMYFUNCTION("""COMPUTED_VALUE"""),0.0)</f>
        <v>0</v>
      </c>
      <c r="QN34">
        <f>IFERROR(__xludf.DUMMYFUNCTION("""COMPUTED_VALUE"""),0.0)</f>
        <v>0</v>
      </c>
      <c r="QO34">
        <f>IFERROR(__xludf.DUMMYFUNCTION("""COMPUTED_VALUE"""),0.0)</f>
        <v>0</v>
      </c>
      <c r="QP34">
        <f>IFERROR(__xludf.DUMMYFUNCTION("""COMPUTED_VALUE"""),0.0)</f>
        <v>0</v>
      </c>
      <c r="QQ34">
        <f>IFERROR(__xludf.DUMMYFUNCTION("""COMPUTED_VALUE"""),0.0)</f>
        <v>0</v>
      </c>
      <c r="QR34">
        <f>IFERROR(__xludf.DUMMYFUNCTION("""COMPUTED_VALUE"""),0.0)</f>
        <v>0</v>
      </c>
      <c r="QS34">
        <f>IFERROR(__xludf.DUMMYFUNCTION("""COMPUTED_VALUE"""),0.0)</f>
        <v>0</v>
      </c>
      <c r="QT34">
        <f>IFERROR(__xludf.DUMMYFUNCTION("""COMPUTED_VALUE"""),0.0)</f>
        <v>0</v>
      </c>
      <c r="QU34">
        <f>IFERROR(__xludf.DUMMYFUNCTION("""COMPUTED_VALUE"""),0.0)</f>
        <v>0</v>
      </c>
      <c r="QV34">
        <f>IFERROR(__xludf.DUMMYFUNCTION("""COMPUTED_VALUE"""),0.0)</f>
        <v>0</v>
      </c>
      <c r="QW34">
        <f>IFERROR(__xludf.DUMMYFUNCTION("""COMPUTED_VALUE"""),0.0)</f>
        <v>0</v>
      </c>
      <c r="QX34">
        <f>IFERROR(__xludf.DUMMYFUNCTION("""COMPUTED_VALUE"""),0.0)</f>
        <v>0</v>
      </c>
      <c r="QY34">
        <f>IFERROR(__xludf.DUMMYFUNCTION("""COMPUTED_VALUE"""),0.0)</f>
        <v>0</v>
      </c>
      <c r="QZ34">
        <f>IFERROR(__xludf.DUMMYFUNCTION("""COMPUTED_VALUE"""),0.0)</f>
        <v>0</v>
      </c>
      <c r="RA34">
        <f>IFERROR(__xludf.DUMMYFUNCTION("""COMPUTED_VALUE"""),0.0)</f>
        <v>0</v>
      </c>
      <c r="RB34">
        <f>IFERROR(__xludf.DUMMYFUNCTION("""COMPUTED_VALUE"""),0.0)</f>
        <v>0</v>
      </c>
      <c r="RC34">
        <f>IFERROR(__xludf.DUMMYFUNCTION("""COMPUTED_VALUE"""),0.0)</f>
        <v>0</v>
      </c>
      <c r="RD34">
        <f>IFERROR(__xludf.DUMMYFUNCTION("""COMPUTED_VALUE"""),0.0)</f>
        <v>0</v>
      </c>
      <c r="RE34">
        <f>IFERROR(__xludf.DUMMYFUNCTION("""COMPUTED_VALUE"""),0.0)</f>
        <v>0</v>
      </c>
      <c r="RF34">
        <f>IFERROR(__xludf.DUMMYFUNCTION("""COMPUTED_VALUE"""),0.0)</f>
        <v>0</v>
      </c>
      <c r="RG34">
        <f>IFERROR(__xludf.DUMMYFUNCTION("""COMPUTED_VALUE"""),0.0)</f>
        <v>0</v>
      </c>
      <c r="RH34">
        <f>IFERROR(__xludf.DUMMYFUNCTION("""COMPUTED_VALUE"""),0.0)</f>
        <v>0</v>
      </c>
      <c r="RI34">
        <f>IFERROR(__xludf.DUMMYFUNCTION("""COMPUTED_VALUE"""),0.0)</f>
        <v>0</v>
      </c>
      <c r="RJ34" t="str">
        <f>IFERROR(__xludf.DUMMYFUNCTION("""COMPUTED_VALUE"""),"x")</f>
        <v>x</v>
      </c>
      <c r="RK34">
        <f>IFERROR(__xludf.DUMMYFUNCTION("""COMPUTED_VALUE"""),0.0)</f>
        <v>0</v>
      </c>
      <c r="RL34">
        <f>IFERROR(__xludf.DUMMYFUNCTION("""COMPUTED_VALUE"""),0.0)</f>
        <v>0</v>
      </c>
      <c r="RM34">
        <f>IFERROR(__xludf.DUMMYFUNCTION("""COMPUTED_VALUE"""),0.0)</f>
        <v>0</v>
      </c>
      <c r="RN34">
        <f>IFERROR(__xludf.DUMMYFUNCTION("""COMPUTED_VALUE"""),0.0)</f>
        <v>0</v>
      </c>
      <c r="RO34">
        <f>IFERROR(__xludf.DUMMYFUNCTION("""COMPUTED_VALUE"""),0.0)</f>
        <v>0</v>
      </c>
      <c r="RP34">
        <f>IFERROR(__xludf.DUMMYFUNCTION("""COMPUTED_VALUE"""),0.0)</f>
        <v>0</v>
      </c>
      <c r="RQ34">
        <f>IFERROR(__xludf.DUMMYFUNCTION("""COMPUTED_VALUE"""),0.0)</f>
        <v>0</v>
      </c>
      <c r="RR34">
        <f>IFERROR(__xludf.DUMMYFUNCTION("""COMPUTED_VALUE"""),0.0)</f>
        <v>0</v>
      </c>
      <c r="RS34">
        <f>IFERROR(__xludf.DUMMYFUNCTION("""COMPUTED_VALUE"""),0.0)</f>
        <v>0</v>
      </c>
      <c r="RT34">
        <f>IFERROR(__xludf.DUMMYFUNCTION("""COMPUTED_VALUE"""),0.0)</f>
        <v>0</v>
      </c>
      <c r="RU34">
        <f>IFERROR(__xludf.DUMMYFUNCTION("""COMPUTED_VALUE"""),0.0)</f>
        <v>0</v>
      </c>
      <c r="RV34">
        <f>IFERROR(__xludf.DUMMYFUNCTION("""COMPUTED_VALUE"""),0.0)</f>
        <v>0</v>
      </c>
      <c r="RW34">
        <f>IFERROR(__xludf.DUMMYFUNCTION("""COMPUTED_VALUE"""),0.0)</f>
        <v>0</v>
      </c>
      <c r="RX34">
        <f>IFERROR(__xludf.DUMMYFUNCTION("""COMPUTED_VALUE"""),0.0)</f>
        <v>0</v>
      </c>
      <c r="RY34">
        <f>IFERROR(__xludf.DUMMYFUNCTION("""COMPUTED_VALUE"""),0.0)</f>
        <v>0</v>
      </c>
      <c r="RZ34">
        <f>IFERROR(__xludf.DUMMYFUNCTION("""COMPUTED_VALUE"""),0.0)</f>
        <v>0</v>
      </c>
      <c r="SA34">
        <f>IFERROR(__xludf.DUMMYFUNCTION("""COMPUTED_VALUE"""),0.0)</f>
        <v>0</v>
      </c>
      <c r="SB34">
        <f>IFERROR(__xludf.DUMMYFUNCTION("""COMPUTED_VALUE"""),0.0)</f>
        <v>0</v>
      </c>
      <c r="SC34">
        <f>IFERROR(__xludf.DUMMYFUNCTION("""COMPUTED_VALUE"""),0.0)</f>
        <v>0</v>
      </c>
      <c r="SD34">
        <f>IFERROR(__xludf.DUMMYFUNCTION("""COMPUTED_VALUE"""),0.0)</f>
        <v>0</v>
      </c>
      <c r="SE34">
        <f>IFERROR(__xludf.DUMMYFUNCTION("""COMPUTED_VALUE"""),0.0)</f>
        <v>0</v>
      </c>
      <c r="SF34">
        <f>IFERROR(__xludf.DUMMYFUNCTION("""COMPUTED_VALUE"""),0.0)</f>
        <v>0</v>
      </c>
      <c r="SG34">
        <f>IFERROR(__xludf.DUMMYFUNCTION("""COMPUTED_VALUE"""),0.0)</f>
        <v>0</v>
      </c>
      <c r="SH34">
        <f>IFERROR(__xludf.DUMMYFUNCTION("""COMPUTED_VALUE"""),0.0)</f>
        <v>0</v>
      </c>
      <c r="SI34">
        <f>IFERROR(__xludf.DUMMYFUNCTION("""COMPUTED_VALUE"""),0.0)</f>
        <v>0</v>
      </c>
      <c r="SJ34">
        <f>IFERROR(__xludf.DUMMYFUNCTION("""COMPUTED_VALUE"""),0.0)</f>
        <v>0</v>
      </c>
      <c r="SK34">
        <f>IFERROR(__xludf.DUMMYFUNCTION("""COMPUTED_VALUE"""),0.0)</f>
        <v>0</v>
      </c>
      <c r="SL34">
        <f>IFERROR(__xludf.DUMMYFUNCTION("""COMPUTED_VALUE"""),0.0)</f>
        <v>0</v>
      </c>
      <c r="SM34">
        <f>IFERROR(__xludf.DUMMYFUNCTION("""COMPUTED_VALUE"""),0.0)</f>
        <v>0</v>
      </c>
      <c r="SN34">
        <f>IFERROR(__xludf.DUMMYFUNCTION("""COMPUTED_VALUE"""),0.0)</f>
        <v>0</v>
      </c>
      <c r="SO34">
        <f>IFERROR(__xludf.DUMMYFUNCTION("""COMPUTED_VALUE"""),0.0)</f>
        <v>0</v>
      </c>
      <c r="SP34">
        <f>IFERROR(__xludf.DUMMYFUNCTION("""COMPUTED_VALUE"""),0.0)</f>
        <v>0</v>
      </c>
      <c r="SQ34">
        <f>IFERROR(__xludf.DUMMYFUNCTION("""COMPUTED_VALUE"""),0.0)</f>
        <v>0</v>
      </c>
      <c r="SR34">
        <f>IFERROR(__xludf.DUMMYFUNCTION("""COMPUTED_VALUE"""),0.0)</f>
        <v>0</v>
      </c>
      <c r="SS34">
        <f>IFERROR(__xludf.DUMMYFUNCTION("""COMPUTED_VALUE"""),0.0)</f>
        <v>0</v>
      </c>
      <c r="ST34">
        <f>IFERROR(__xludf.DUMMYFUNCTION("""COMPUTED_VALUE"""),0.0)</f>
        <v>0</v>
      </c>
      <c r="SU34">
        <f>IFERROR(__xludf.DUMMYFUNCTION("""COMPUTED_VALUE"""),0.0)</f>
        <v>0</v>
      </c>
      <c r="SV34">
        <f>IFERROR(__xludf.DUMMYFUNCTION("""COMPUTED_VALUE"""),0.0)</f>
        <v>0</v>
      </c>
      <c r="SW34">
        <f>IFERROR(__xludf.DUMMYFUNCTION("""COMPUTED_VALUE"""),0.0)</f>
        <v>0</v>
      </c>
      <c r="SX34">
        <f>IFERROR(__xludf.DUMMYFUNCTION("""COMPUTED_VALUE"""),0.0)</f>
        <v>0</v>
      </c>
      <c r="SY34">
        <f>IFERROR(__xludf.DUMMYFUNCTION("""COMPUTED_VALUE"""),0.0)</f>
        <v>0</v>
      </c>
      <c r="SZ34">
        <f>IFERROR(__xludf.DUMMYFUNCTION("""COMPUTED_VALUE"""),0.0)</f>
        <v>0</v>
      </c>
      <c r="TA34">
        <f>IFERROR(__xludf.DUMMYFUNCTION("""COMPUTED_VALUE"""),0.0)</f>
        <v>0</v>
      </c>
      <c r="TB34">
        <f>IFERROR(__xludf.DUMMYFUNCTION("""COMPUTED_VALUE"""),0.0)</f>
        <v>0</v>
      </c>
      <c r="TC34">
        <f>IFERROR(__xludf.DUMMYFUNCTION("""COMPUTED_VALUE"""),0.0)</f>
        <v>0</v>
      </c>
    </row>
    <row r="35">
      <c r="A35">
        <f>IFERROR(__xludf.DUMMYFUNCTION("""COMPUTED_VALUE"""),34.0)</f>
        <v>34</v>
      </c>
      <c r="B35" t="str">
        <f>IFERROR(__xludf.DUMMYFUNCTION("""COMPUTED_VALUE"""),"stefancurovic")</f>
        <v>stefancurovic</v>
      </c>
      <c r="C35" t="str">
        <f>IFERROR(__xludf.DUMMYFUNCTION("""COMPUTED_VALUE"""),"Stefan")</f>
        <v>Stefan</v>
      </c>
      <c r="D35" t="str">
        <f>IFERROR(__xludf.DUMMYFUNCTION("""COMPUTED_VALUE"""),"Curović")</f>
        <v>Curović</v>
      </c>
      <c r="E35">
        <f>IFERROR(__xludf.DUMMYFUNCTION("""COMPUTED_VALUE"""),29.0)</f>
        <v>29</v>
      </c>
      <c r="F35" t="str">
        <f>IFERROR(__xludf.DUMMYFUNCTION("""COMPUTED_VALUE"""),"ODOBREN")</f>
        <v>ODOBREN</v>
      </c>
      <c r="G35" t="str">
        <f>IFERROR(__xludf.DUMMYFUNCTION("""COMPUTED_VALUE"""),"Stari grad")</f>
        <v>Stari grad</v>
      </c>
      <c r="H35" t="str">
        <f>IFERROR(__xludf.DUMMYFUNCTION("""COMPUTED_VALUE"""),"Prva beogradska gimnazija")</f>
        <v>Prva beogradska gimnazija</v>
      </c>
      <c r="I35" t="str">
        <f>IFERROR(__xludf.DUMMYFUNCTION("""COMPUTED_VALUE"""),"III")</f>
        <v>III</v>
      </c>
      <c r="J35" t="str">
        <f>IFERROR(__xludf.DUMMYFUNCTION("""COMPUTED_VALUE"""),"B")</f>
        <v>B</v>
      </c>
      <c r="L35" t="str">
        <f>IFERROR(__xludf.DUMMYFUNCTION("""COMPUTED_VALUE"""),"x")</f>
        <v>x</v>
      </c>
      <c r="M35" t="str">
        <f>IFERROR(__xludf.DUMMYFUNCTION("""COMPUTED_VALUE"""),"-")</f>
        <v>-</v>
      </c>
      <c r="N35">
        <f>IFERROR(__xludf.DUMMYFUNCTION("""COMPUTED_VALUE"""),4.0)</f>
        <v>4</v>
      </c>
      <c r="O35">
        <f>IFERROR(__xludf.DUMMYFUNCTION("""COMPUTED_VALUE"""),0.0)</f>
        <v>0</v>
      </c>
      <c r="P35" t="str">
        <f>IFERROR(__xludf.DUMMYFUNCTION("""COMPUTED_VALUE"""),"x")</f>
        <v>x</v>
      </c>
      <c r="Q35">
        <f>IFERROR(__xludf.DUMMYFUNCTION("""COMPUTED_VALUE"""),25.0)</f>
        <v>25</v>
      </c>
      <c r="R35">
        <f>IFERROR(__xludf.DUMMYFUNCTION("""COMPUTED_VALUE"""),0.0)</f>
        <v>0</v>
      </c>
      <c r="S35" t="str">
        <f>IFERROR(__xludf.DUMMYFUNCTION("""COMPUTED_VALUE"""),"-")</f>
        <v>-</v>
      </c>
      <c r="T35" t="str">
        <f>IFERROR(__xludf.DUMMYFUNCTION("""COMPUTED_VALUE"""),"x")</f>
        <v>x</v>
      </c>
      <c r="U35" t="str">
        <f>IFERROR(__xludf.DUMMYFUNCTION("""COMPUTED_VALUE"""),"x")</f>
        <v>x</v>
      </c>
      <c r="V35" t="str">
        <f>IFERROR(__xludf.DUMMYFUNCTION("""COMPUTED_VALUE"""),"-")</f>
        <v>-</v>
      </c>
      <c r="W35" t="str">
        <f>IFERROR(__xludf.DUMMYFUNCTION("""COMPUTED_VALUE"""),"-")</f>
        <v>-</v>
      </c>
      <c r="X35" t="str">
        <f>IFERROR(__xludf.DUMMYFUNCTION("""COMPUTED_VALUE"""),"-")</f>
        <v>-</v>
      </c>
      <c r="Y35" t="str">
        <f>IFERROR(__xludf.DUMMYFUNCTION("""COMPUTED_VALUE"""),"-")</f>
        <v>-</v>
      </c>
      <c r="Z35" t="str">
        <f>IFERROR(__xludf.DUMMYFUNCTION("""COMPUTED_VALUE"""),"-")</f>
        <v>-</v>
      </c>
      <c r="AA35" t="str">
        <f>IFERROR(__xludf.DUMMYFUNCTION("""COMPUTED_VALUE"""),"-")</f>
        <v>-</v>
      </c>
      <c r="AB35" t="str">
        <f>IFERROR(__xludf.DUMMYFUNCTION("""COMPUTED_VALUE"""),"-")</f>
        <v>-</v>
      </c>
      <c r="AC35" t="str">
        <f>IFERROR(__xludf.DUMMYFUNCTION("""COMPUTED_VALUE"""),"-")</f>
        <v>-</v>
      </c>
      <c r="AD35" t="str">
        <f>IFERROR(__xludf.DUMMYFUNCTION("""COMPUTED_VALUE"""),"-")</f>
        <v>-</v>
      </c>
      <c r="AE35" t="str">
        <f>IFERROR(__xludf.DUMMYFUNCTION("""COMPUTED_VALUE"""),"-")</f>
        <v>-</v>
      </c>
      <c r="AF35" t="str">
        <f>IFERROR(__xludf.DUMMYFUNCTION("""COMPUTED_VALUE"""),"-")</f>
        <v>-</v>
      </c>
      <c r="AG35" t="str">
        <f>IFERROR(__xludf.DUMMYFUNCTION("""COMPUTED_VALUE"""),"-")</f>
        <v>-</v>
      </c>
      <c r="AH35" t="str">
        <f>IFERROR(__xludf.DUMMYFUNCTION("""COMPUTED_VALUE"""),"-")</f>
        <v>-</v>
      </c>
      <c r="AI35" t="str">
        <f>IFERROR(__xludf.DUMMYFUNCTION("""COMPUTED_VALUE"""),"-")</f>
        <v>-</v>
      </c>
      <c r="AJ35" t="str">
        <f>IFERROR(__xludf.DUMMYFUNCTION("""COMPUTED_VALUE"""),"-")</f>
        <v>-</v>
      </c>
      <c r="AK35" t="str">
        <f>IFERROR(__xludf.DUMMYFUNCTION("""COMPUTED_VALUE"""),"-")</f>
        <v>-</v>
      </c>
      <c r="AL35" t="str">
        <f>IFERROR(__xludf.DUMMYFUNCTION("""COMPUTED_VALUE"""),"-")</f>
        <v>-</v>
      </c>
      <c r="AM35" t="str">
        <f>IFERROR(__xludf.DUMMYFUNCTION("""COMPUTED_VALUE"""),"-")</f>
        <v>-</v>
      </c>
      <c r="AN35" t="str">
        <f>IFERROR(__xludf.DUMMYFUNCTION("""COMPUTED_VALUE"""),"-")</f>
        <v>-</v>
      </c>
      <c r="AO35" t="str">
        <f>IFERROR(__xludf.DUMMYFUNCTION("""COMPUTED_VALUE"""),"-")</f>
        <v>-</v>
      </c>
      <c r="AP35" t="str">
        <f>IFERROR(__xludf.DUMMYFUNCTION("""COMPUTED_VALUE"""),"x")</f>
        <v>x</v>
      </c>
      <c r="AQ35" t="str">
        <f>IFERROR(__xludf.DUMMYFUNCTION("""COMPUTED_VALUE"""),"OK")</f>
        <v>OK</v>
      </c>
      <c r="AR35" t="str">
        <f>IFERROR(__xludf.DUMMYFUNCTION("""COMPUTED_VALUE"""),"OK")</f>
        <v>OK</v>
      </c>
      <c r="AS35" t="str">
        <f>IFERROR(__xludf.DUMMYFUNCTION("""COMPUTED_VALUE"""),"OK")</f>
        <v>OK</v>
      </c>
      <c r="AT35" t="str">
        <f>IFERROR(__xludf.DUMMYFUNCTION("""COMPUTED_VALUE"""),"OK")</f>
        <v>OK</v>
      </c>
      <c r="AU35" t="str">
        <f>IFERROR(__xludf.DUMMYFUNCTION("""COMPUTED_VALUE"""),"RTE")</f>
        <v>RTE</v>
      </c>
      <c r="AV35" t="str">
        <f>IFERROR(__xludf.DUMMYFUNCTION("""COMPUTED_VALUE"""),"RTE")</f>
        <v>RTE</v>
      </c>
      <c r="AW35" t="str">
        <f>IFERROR(__xludf.DUMMYFUNCTION("""COMPUTED_VALUE"""),"RTE")</f>
        <v>RTE</v>
      </c>
      <c r="AX35" t="str">
        <f>IFERROR(__xludf.DUMMYFUNCTION("""COMPUTED_VALUE"""),"RTE")</f>
        <v>RTE</v>
      </c>
      <c r="AY35" t="str">
        <f>IFERROR(__xludf.DUMMYFUNCTION("""COMPUTED_VALUE"""),"RTE")</f>
        <v>RTE</v>
      </c>
      <c r="AZ35" t="str">
        <f>IFERROR(__xludf.DUMMYFUNCTION("""COMPUTED_VALUE"""),"RTE")</f>
        <v>RTE</v>
      </c>
      <c r="BA35" t="str">
        <f>IFERROR(__xludf.DUMMYFUNCTION("""COMPUTED_VALUE"""),"RTE")</f>
        <v>RTE</v>
      </c>
      <c r="BB35" t="str">
        <f>IFERROR(__xludf.DUMMYFUNCTION("""COMPUTED_VALUE"""),"RTE")</f>
        <v>RTE</v>
      </c>
      <c r="BC35" t="str">
        <f>IFERROR(__xludf.DUMMYFUNCTION("""COMPUTED_VALUE"""),"RTE")</f>
        <v>RTE</v>
      </c>
      <c r="BD35" t="str">
        <f>IFERROR(__xludf.DUMMYFUNCTION("""COMPUTED_VALUE"""),"RTE")</f>
        <v>RTE</v>
      </c>
      <c r="BE35" t="str">
        <f>IFERROR(__xludf.DUMMYFUNCTION("""COMPUTED_VALUE"""),"RTE")</f>
        <v>RTE</v>
      </c>
      <c r="BF35" t="str">
        <f>IFERROR(__xludf.DUMMYFUNCTION("""COMPUTED_VALUE"""),"RTE")</f>
        <v>RTE</v>
      </c>
      <c r="BG35" t="str">
        <f>IFERROR(__xludf.DUMMYFUNCTION("""COMPUTED_VALUE"""),"RTE")</f>
        <v>RTE</v>
      </c>
      <c r="BH35" t="str">
        <f>IFERROR(__xludf.DUMMYFUNCTION("""COMPUTED_VALUE"""),"RTE")</f>
        <v>RTE</v>
      </c>
      <c r="BI35" t="str">
        <f>IFERROR(__xludf.DUMMYFUNCTION("""COMPUTED_VALUE"""),"RTE")</f>
        <v>RTE</v>
      </c>
      <c r="BJ35" t="str">
        <f>IFERROR(__xludf.DUMMYFUNCTION("""COMPUTED_VALUE"""),"RTE")</f>
        <v>RTE</v>
      </c>
      <c r="BK35" t="str">
        <f>IFERROR(__xludf.DUMMYFUNCTION("""COMPUTED_VALUE"""),"RTE")</f>
        <v>RTE</v>
      </c>
      <c r="BL35" t="str">
        <f>IFERROR(__xludf.DUMMYFUNCTION("""COMPUTED_VALUE"""),"RTE")</f>
        <v>RTE</v>
      </c>
      <c r="BM35" t="str">
        <f>IFERROR(__xludf.DUMMYFUNCTION("""COMPUTED_VALUE"""),"RTE")</f>
        <v>RTE</v>
      </c>
      <c r="BN35" t="str">
        <f>IFERROR(__xludf.DUMMYFUNCTION("""COMPUTED_VALUE"""),"RTE")</f>
        <v>RTE</v>
      </c>
      <c r="BO35" t="str">
        <f>IFERROR(__xludf.DUMMYFUNCTION("""COMPUTED_VALUE"""),"RTE")</f>
        <v>RTE</v>
      </c>
      <c r="BP35" t="str">
        <f>IFERROR(__xludf.DUMMYFUNCTION("""COMPUTED_VALUE"""),"RTE")</f>
        <v>RTE</v>
      </c>
      <c r="BQ35" t="str">
        <f>IFERROR(__xludf.DUMMYFUNCTION("""COMPUTED_VALUE"""),"RTE")</f>
        <v>RTE</v>
      </c>
      <c r="BR35" t="str">
        <f>IFERROR(__xludf.DUMMYFUNCTION("""COMPUTED_VALUE"""),"RTE")</f>
        <v>RTE</v>
      </c>
      <c r="BS35" t="str">
        <f>IFERROR(__xludf.DUMMYFUNCTION("""COMPUTED_VALUE"""),"RTE")</f>
        <v>RTE</v>
      </c>
      <c r="BT35" t="str">
        <f>IFERROR(__xludf.DUMMYFUNCTION("""COMPUTED_VALUE"""),"RTE")</f>
        <v>RTE</v>
      </c>
      <c r="BU35" t="str">
        <f>IFERROR(__xludf.DUMMYFUNCTION("""COMPUTED_VALUE"""),"RTE")</f>
        <v>RTE</v>
      </c>
      <c r="BV35" t="str">
        <f>IFERROR(__xludf.DUMMYFUNCTION("""COMPUTED_VALUE"""),"RTE")</f>
        <v>RTE</v>
      </c>
      <c r="BW35" t="str">
        <f>IFERROR(__xludf.DUMMYFUNCTION("""COMPUTED_VALUE"""),"RTE")</f>
        <v>RTE</v>
      </c>
      <c r="BX35" t="str">
        <f>IFERROR(__xludf.DUMMYFUNCTION("""COMPUTED_VALUE"""),"RTE")</f>
        <v>RTE</v>
      </c>
      <c r="BY35" t="str">
        <f>IFERROR(__xludf.DUMMYFUNCTION("""COMPUTED_VALUE"""),"RTE")</f>
        <v>RTE</v>
      </c>
      <c r="BZ35" t="str">
        <f>IFERROR(__xludf.DUMMYFUNCTION("""COMPUTED_VALUE"""),"RTE")</f>
        <v>RTE</v>
      </c>
      <c r="CA35" t="str">
        <f>IFERROR(__xludf.DUMMYFUNCTION("""COMPUTED_VALUE"""),"RTE")</f>
        <v>RTE</v>
      </c>
      <c r="CB35" t="str">
        <f>IFERROR(__xludf.DUMMYFUNCTION("""COMPUTED_VALUE"""),"RTE")</f>
        <v>RTE</v>
      </c>
      <c r="CC35" t="str">
        <f>IFERROR(__xludf.DUMMYFUNCTION("""COMPUTED_VALUE"""),"RTE")</f>
        <v>RTE</v>
      </c>
      <c r="CD35" t="str">
        <f>IFERROR(__xludf.DUMMYFUNCTION("""COMPUTED_VALUE"""),"RTE")</f>
        <v>RTE</v>
      </c>
      <c r="CE35" t="str">
        <f>IFERROR(__xludf.DUMMYFUNCTION("""COMPUTED_VALUE"""),"RTE")</f>
        <v>RTE</v>
      </c>
      <c r="CF35" t="str">
        <f>IFERROR(__xludf.DUMMYFUNCTION("""COMPUTED_VALUE"""),"RTE")</f>
        <v>RTE</v>
      </c>
      <c r="CG35" t="str">
        <f>IFERROR(__xludf.DUMMYFUNCTION("""COMPUTED_VALUE"""),"RTE")</f>
        <v>RTE</v>
      </c>
      <c r="CH35" t="str">
        <f>IFERROR(__xludf.DUMMYFUNCTION("""COMPUTED_VALUE"""),"RTE")</f>
        <v>RTE</v>
      </c>
      <c r="CI35" t="str">
        <f>IFERROR(__xludf.DUMMYFUNCTION("""COMPUTED_VALUE"""),"RTE")</f>
        <v>RTE</v>
      </c>
      <c r="CJ35" t="str">
        <f>IFERROR(__xludf.DUMMYFUNCTION("""COMPUTED_VALUE"""),"RTE")</f>
        <v>RTE</v>
      </c>
      <c r="CK35" t="str">
        <f>IFERROR(__xludf.DUMMYFUNCTION("""COMPUTED_VALUE"""),"RTE")</f>
        <v>RTE</v>
      </c>
      <c r="CL35" t="str">
        <f>IFERROR(__xludf.DUMMYFUNCTION("""COMPUTED_VALUE"""),"RTE")</f>
        <v>RTE</v>
      </c>
      <c r="CM35" t="str">
        <f>IFERROR(__xludf.DUMMYFUNCTION("""COMPUTED_VALUE"""),"RTE")</f>
        <v>RTE</v>
      </c>
      <c r="CN35" t="str">
        <f>IFERROR(__xludf.DUMMYFUNCTION("""COMPUTED_VALUE"""),"RTE")</f>
        <v>RTE</v>
      </c>
      <c r="CO35" t="str">
        <f>IFERROR(__xludf.DUMMYFUNCTION("""COMPUTED_VALUE"""),"RTE")</f>
        <v>RTE</v>
      </c>
      <c r="CP35" t="str">
        <f>IFERROR(__xludf.DUMMYFUNCTION("""COMPUTED_VALUE"""),"RTE")</f>
        <v>RTE</v>
      </c>
      <c r="CQ35" t="str">
        <f>IFERROR(__xludf.DUMMYFUNCTION("""COMPUTED_VALUE"""),"RTE")</f>
        <v>RTE</v>
      </c>
      <c r="CR35" t="str">
        <f>IFERROR(__xludf.DUMMYFUNCTION("""COMPUTED_VALUE"""),"RTE")</f>
        <v>RTE</v>
      </c>
      <c r="CS35" t="str">
        <f>IFERROR(__xludf.DUMMYFUNCTION("""COMPUTED_VALUE"""),"RTE")</f>
        <v>RTE</v>
      </c>
      <c r="CT35" t="str">
        <f>IFERROR(__xludf.DUMMYFUNCTION("""COMPUTED_VALUE"""),"RTE")</f>
        <v>RTE</v>
      </c>
      <c r="CU35" t="str">
        <f>IFERROR(__xludf.DUMMYFUNCTION("""COMPUTED_VALUE"""),"RTE")</f>
        <v>RTE</v>
      </c>
      <c r="CV35" t="str">
        <f>IFERROR(__xludf.DUMMYFUNCTION("""COMPUTED_VALUE"""),"RTE")</f>
        <v>RTE</v>
      </c>
      <c r="CW35" t="str">
        <f>IFERROR(__xludf.DUMMYFUNCTION("""COMPUTED_VALUE"""),"RTE")</f>
        <v>RTE</v>
      </c>
      <c r="CX35" t="str">
        <f>IFERROR(__xludf.DUMMYFUNCTION("""COMPUTED_VALUE"""),"RTE")</f>
        <v>RTE</v>
      </c>
      <c r="CY35" t="str">
        <f>IFERROR(__xludf.DUMMYFUNCTION("""COMPUTED_VALUE"""),"RTE")</f>
        <v>RTE</v>
      </c>
      <c r="CZ35" t="str">
        <f>IFERROR(__xludf.DUMMYFUNCTION("""COMPUTED_VALUE"""),"x")</f>
        <v>x</v>
      </c>
      <c r="DA35" t="str">
        <f>IFERROR(__xludf.DUMMYFUNCTION("""COMPUTED_VALUE"""),"CE")</f>
        <v>CE</v>
      </c>
      <c r="DB35" t="str">
        <f>IFERROR(__xludf.DUMMYFUNCTION("""COMPUTED_VALUE"""),"CE")</f>
        <v>CE</v>
      </c>
      <c r="DC35" t="str">
        <f>IFERROR(__xludf.DUMMYFUNCTION("""COMPUTED_VALUE"""),"CE")</f>
        <v>CE</v>
      </c>
      <c r="DD35" t="str">
        <f>IFERROR(__xludf.DUMMYFUNCTION("""COMPUTED_VALUE"""),"CE")</f>
        <v>CE</v>
      </c>
      <c r="DE35" t="str">
        <f>IFERROR(__xludf.DUMMYFUNCTION("""COMPUTED_VALUE"""),"CE")</f>
        <v>CE</v>
      </c>
      <c r="DF35" t="str">
        <f>IFERROR(__xludf.DUMMYFUNCTION("""COMPUTED_VALUE"""),"CE")</f>
        <v>CE</v>
      </c>
      <c r="DG35" t="str">
        <f>IFERROR(__xludf.DUMMYFUNCTION("""COMPUTED_VALUE"""),"CE")</f>
        <v>CE</v>
      </c>
      <c r="DH35" t="str">
        <f>IFERROR(__xludf.DUMMYFUNCTION("""COMPUTED_VALUE"""),"CE")</f>
        <v>CE</v>
      </c>
      <c r="DI35" t="str">
        <f>IFERROR(__xludf.DUMMYFUNCTION("""COMPUTED_VALUE"""),"CE")</f>
        <v>CE</v>
      </c>
      <c r="DJ35" t="str">
        <f>IFERROR(__xludf.DUMMYFUNCTION("""COMPUTED_VALUE"""),"CE")</f>
        <v>CE</v>
      </c>
      <c r="DK35" t="str">
        <f>IFERROR(__xludf.DUMMYFUNCTION("""COMPUTED_VALUE"""),"CE")</f>
        <v>CE</v>
      </c>
      <c r="DL35" t="str">
        <f>IFERROR(__xludf.DUMMYFUNCTION("""COMPUTED_VALUE"""),"CE")</f>
        <v>CE</v>
      </c>
      <c r="DM35" t="str">
        <f>IFERROR(__xludf.DUMMYFUNCTION("""COMPUTED_VALUE"""),"CE")</f>
        <v>CE</v>
      </c>
      <c r="DN35" t="str">
        <f>IFERROR(__xludf.DUMMYFUNCTION("""COMPUTED_VALUE"""),"CE")</f>
        <v>CE</v>
      </c>
      <c r="DO35" t="str">
        <f>IFERROR(__xludf.DUMMYFUNCTION("""COMPUTED_VALUE"""),"CE")</f>
        <v>CE</v>
      </c>
      <c r="DP35" t="str">
        <f>IFERROR(__xludf.DUMMYFUNCTION("""COMPUTED_VALUE"""),"CE")</f>
        <v>CE</v>
      </c>
      <c r="DQ35" t="str">
        <f>IFERROR(__xludf.DUMMYFUNCTION("""COMPUTED_VALUE"""),"CE")</f>
        <v>CE</v>
      </c>
      <c r="DR35" t="str">
        <f>IFERROR(__xludf.DUMMYFUNCTION("""COMPUTED_VALUE"""),"CE")</f>
        <v>CE</v>
      </c>
      <c r="DS35" t="str">
        <f>IFERROR(__xludf.DUMMYFUNCTION("""COMPUTED_VALUE"""),"CE")</f>
        <v>CE</v>
      </c>
      <c r="DT35" t="str">
        <f>IFERROR(__xludf.DUMMYFUNCTION("""COMPUTED_VALUE"""),"CE")</f>
        <v>CE</v>
      </c>
      <c r="DU35" t="str">
        <f>IFERROR(__xludf.DUMMYFUNCTION("""COMPUTED_VALUE"""),"CE")</f>
        <v>CE</v>
      </c>
      <c r="DV35" t="str">
        <f>IFERROR(__xludf.DUMMYFUNCTION("""COMPUTED_VALUE"""),"CE")</f>
        <v>CE</v>
      </c>
      <c r="DW35" t="str">
        <f>IFERROR(__xludf.DUMMYFUNCTION("""COMPUTED_VALUE"""),"CE")</f>
        <v>CE</v>
      </c>
      <c r="DX35" t="str">
        <f>IFERROR(__xludf.DUMMYFUNCTION("""COMPUTED_VALUE"""),"CE")</f>
        <v>CE</v>
      </c>
      <c r="DY35" t="str">
        <f>IFERROR(__xludf.DUMMYFUNCTION("""COMPUTED_VALUE"""),"CE")</f>
        <v>CE</v>
      </c>
      <c r="DZ35" t="str">
        <f>IFERROR(__xludf.DUMMYFUNCTION("""COMPUTED_VALUE"""),"CE")</f>
        <v>CE</v>
      </c>
      <c r="EA35" t="str">
        <f>IFERROR(__xludf.DUMMYFUNCTION("""COMPUTED_VALUE"""),"CE")</f>
        <v>CE</v>
      </c>
      <c r="EB35" t="str">
        <f>IFERROR(__xludf.DUMMYFUNCTION("""COMPUTED_VALUE"""),"CE")</f>
        <v>CE</v>
      </c>
      <c r="EC35" t="str">
        <f>IFERROR(__xludf.DUMMYFUNCTION("""COMPUTED_VALUE"""),"CE")</f>
        <v>CE</v>
      </c>
      <c r="ED35" t="str">
        <f>IFERROR(__xludf.DUMMYFUNCTION("""COMPUTED_VALUE"""),"CE")</f>
        <v>CE</v>
      </c>
      <c r="EE35" t="str">
        <f>IFERROR(__xludf.DUMMYFUNCTION("""COMPUTED_VALUE"""),"CE")</f>
        <v>CE</v>
      </c>
      <c r="EF35" t="str">
        <f>IFERROR(__xludf.DUMMYFUNCTION("""COMPUTED_VALUE"""),"CE")</f>
        <v>CE</v>
      </c>
      <c r="EG35" t="str">
        <f>IFERROR(__xludf.DUMMYFUNCTION("""COMPUTED_VALUE"""),"CE")</f>
        <v>CE</v>
      </c>
      <c r="EH35" t="str">
        <f>IFERROR(__xludf.DUMMYFUNCTION("""COMPUTED_VALUE"""),"CE")</f>
        <v>CE</v>
      </c>
      <c r="EI35" t="str">
        <f>IFERROR(__xludf.DUMMYFUNCTION("""COMPUTED_VALUE"""),"CE")</f>
        <v>CE</v>
      </c>
      <c r="EJ35" t="str">
        <f>IFERROR(__xludf.DUMMYFUNCTION("""COMPUTED_VALUE"""),"CE")</f>
        <v>CE</v>
      </c>
      <c r="EK35" t="str">
        <f>IFERROR(__xludf.DUMMYFUNCTION("""COMPUTED_VALUE"""),"CE")</f>
        <v>CE</v>
      </c>
      <c r="EL35" t="str">
        <f>IFERROR(__xludf.DUMMYFUNCTION("""COMPUTED_VALUE"""),"CE")</f>
        <v>CE</v>
      </c>
      <c r="EM35" t="str">
        <f>IFERROR(__xludf.DUMMYFUNCTION("""COMPUTED_VALUE"""),"CE")</f>
        <v>CE</v>
      </c>
      <c r="EN35" t="str">
        <f>IFERROR(__xludf.DUMMYFUNCTION("""COMPUTED_VALUE"""),"CE")</f>
        <v>CE</v>
      </c>
      <c r="EO35" t="str">
        <f>IFERROR(__xludf.DUMMYFUNCTION("""COMPUTED_VALUE"""),"CE")</f>
        <v>CE</v>
      </c>
      <c r="EP35" t="str">
        <f>IFERROR(__xludf.DUMMYFUNCTION("""COMPUTED_VALUE"""),"CE")</f>
        <v>CE</v>
      </c>
      <c r="EQ35" t="str">
        <f>IFERROR(__xludf.DUMMYFUNCTION("""COMPUTED_VALUE"""),"CE")</f>
        <v>CE</v>
      </c>
      <c r="ER35" t="str">
        <f>IFERROR(__xludf.DUMMYFUNCTION("""COMPUTED_VALUE"""),"CE")</f>
        <v>CE</v>
      </c>
      <c r="ES35" t="str">
        <f>IFERROR(__xludf.DUMMYFUNCTION("""COMPUTED_VALUE"""),"CE")</f>
        <v>CE</v>
      </c>
      <c r="ET35" t="str">
        <f>IFERROR(__xludf.DUMMYFUNCTION("""COMPUTED_VALUE"""),"CE")</f>
        <v>CE</v>
      </c>
      <c r="EU35" t="str">
        <f>IFERROR(__xludf.DUMMYFUNCTION("""COMPUTED_VALUE"""),"CE")</f>
        <v>CE</v>
      </c>
      <c r="EV35" t="str">
        <f>IFERROR(__xludf.DUMMYFUNCTION("""COMPUTED_VALUE"""),"CE")</f>
        <v>CE</v>
      </c>
      <c r="EW35" t="str">
        <f>IFERROR(__xludf.DUMMYFUNCTION("""COMPUTED_VALUE"""),"CE")</f>
        <v>CE</v>
      </c>
      <c r="EX35" t="str">
        <f>IFERROR(__xludf.DUMMYFUNCTION("""COMPUTED_VALUE"""),"CE")</f>
        <v>CE</v>
      </c>
      <c r="EY35" t="str">
        <f>IFERROR(__xludf.DUMMYFUNCTION("""COMPUTED_VALUE"""),"CE")</f>
        <v>CE</v>
      </c>
      <c r="EZ35" t="str">
        <f>IFERROR(__xludf.DUMMYFUNCTION("""COMPUTED_VALUE"""),"CE")</f>
        <v>CE</v>
      </c>
      <c r="FA35" t="str">
        <f>IFERROR(__xludf.DUMMYFUNCTION("""COMPUTED_VALUE"""),"CE")</f>
        <v>CE</v>
      </c>
      <c r="FB35" t="str">
        <f>IFERROR(__xludf.DUMMYFUNCTION("""COMPUTED_VALUE"""),"CE")</f>
        <v>CE</v>
      </c>
      <c r="FC35" t="str">
        <f>IFERROR(__xludf.DUMMYFUNCTION("""COMPUTED_VALUE"""),"CE")</f>
        <v>CE</v>
      </c>
      <c r="FD35" t="str">
        <f>IFERROR(__xludf.DUMMYFUNCTION("""COMPUTED_VALUE"""),"CE")</f>
        <v>CE</v>
      </c>
      <c r="FE35" t="str">
        <f>IFERROR(__xludf.DUMMYFUNCTION("""COMPUTED_VALUE"""),"CE")</f>
        <v>CE</v>
      </c>
      <c r="FF35" t="str">
        <f>IFERROR(__xludf.DUMMYFUNCTION("""COMPUTED_VALUE"""),"CE")</f>
        <v>CE</v>
      </c>
      <c r="FG35" t="str">
        <f>IFERROR(__xludf.DUMMYFUNCTION("""COMPUTED_VALUE"""),"x")</f>
        <v>x</v>
      </c>
      <c r="FH35" t="str">
        <f>IFERROR(__xludf.DUMMYFUNCTION("""COMPUTED_VALUE"""),"OK")</f>
        <v>OK</v>
      </c>
      <c r="FI35" t="str">
        <f>IFERROR(__xludf.DUMMYFUNCTION("""COMPUTED_VALUE"""),"WA")</f>
        <v>WA</v>
      </c>
      <c r="FJ35" t="str">
        <f>IFERROR(__xludf.DUMMYFUNCTION("""COMPUTED_VALUE"""),"WA")</f>
        <v>WA</v>
      </c>
      <c r="FK35" t="str">
        <f>IFERROR(__xludf.DUMMYFUNCTION("""COMPUTED_VALUE"""),"WA")</f>
        <v>WA</v>
      </c>
      <c r="FL35" t="str">
        <f>IFERROR(__xludf.DUMMYFUNCTION("""COMPUTED_VALUE"""),"x")</f>
        <v>x</v>
      </c>
      <c r="FM35" t="str">
        <f>IFERROR(__xludf.DUMMYFUNCTION("""COMPUTED_VALUE"""),"CE")</f>
        <v>CE</v>
      </c>
      <c r="FN35" t="str">
        <f>IFERROR(__xludf.DUMMYFUNCTION("""COMPUTED_VALUE"""),"CE")</f>
        <v>CE</v>
      </c>
      <c r="FO35" t="str">
        <f>IFERROR(__xludf.DUMMYFUNCTION("""COMPUTED_VALUE"""),"CE")</f>
        <v>CE</v>
      </c>
      <c r="FP35" t="str">
        <f>IFERROR(__xludf.DUMMYFUNCTION("""COMPUTED_VALUE"""),"CE")</f>
        <v>CE</v>
      </c>
      <c r="FQ35" t="str">
        <f>IFERROR(__xludf.DUMMYFUNCTION("""COMPUTED_VALUE"""),"CE")</f>
        <v>CE</v>
      </c>
      <c r="FR35" t="str">
        <f>IFERROR(__xludf.DUMMYFUNCTION("""COMPUTED_VALUE"""),"CE")</f>
        <v>CE</v>
      </c>
      <c r="FS35" t="str">
        <f>IFERROR(__xludf.DUMMYFUNCTION("""COMPUTED_VALUE"""),"CE")</f>
        <v>CE</v>
      </c>
      <c r="FT35" t="str">
        <f>IFERROR(__xludf.DUMMYFUNCTION("""COMPUTED_VALUE"""),"CE")</f>
        <v>CE</v>
      </c>
      <c r="FU35" t="str">
        <f>IFERROR(__xludf.DUMMYFUNCTION("""COMPUTED_VALUE"""),"CE")</f>
        <v>CE</v>
      </c>
      <c r="FV35" t="str">
        <f>IFERROR(__xludf.DUMMYFUNCTION("""COMPUTED_VALUE"""),"CE")</f>
        <v>CE</v>
      </c>
      <c r="FW35" t="str">
        <f>IFERROR(__xludf.DUMMYFUNCTION("""COMPUTED_VALUE"""),"CE")</f>
        <v>CE</v>
      </c>
      <c r="FX35" t="str">
        <f>IFERROR(__xludf.DUMMYFUNCTION("""COMPUTED_VALUE"""),"CE")</f>
        <v>CE</v>
      </c>
      <c r="FY35" t="str">
        <f>IFERROR(__xludf.DUMMYFUNCTION("""COMPUTED_VALUE"""),"CE")</f>
        <v>CE</v>
      </c>
      <c r="FZ35" t="str">
        <f>IFERROR(__xludf.DUMMYFUNCTION("""COMPUTED_VALUE"""),"CE")</f>
        <v>CE</v>
      </c>
      <c r="GA35" t="str">
        <f>IFERROR(__xludf.DUMMYFUNCTION("""COMPUTED_VALUE"""),"CE")</f>
        <v>CE</v>
      </c>
      <c r="GB35" t="str">
        <f>IFERROR(__xludf.DUMMYFUNCTION("""COMPUTED_VALUE"""),"CE")</f>
        <v>CE</v>
      </c>
      <c r="GC35" t="str">
        <f>IFERROR(__xludf.DUMMYFUNCTION("""COMPUTED_VALUE"""),"CE")</f>
        <v>CE</v>
      </c>
      <c r="GD35" t="str">
        <f>IFERROR(__xludf.DUMMYFUNCTION("""COMPUTED_VALUE"""),"CE")</f>
        <v>CE</v>
      </c>
      <c r="GE35" t="str">
        <f>IFERROR(__xludf.DUMMYFUNCTION("""COMPUTED_VALUE"""),"CE")</f>
        <v>CE</v>
      </c>
      <c r="GF35" t="str">
        <f>IFERROR(__xludf.DUMMYFUNCTION("""COMPUTED_VALUE"""),"CE")</f>
        <v>CE</v>
      </c>
      <c r="GG35" t="str">
        <f>IFERROR(__xludf.DUMMYFUNCTION("""COMPUTED_VALUE"""),"CE")</f>
        <v>CE</v>
      </c>
      <c r="GH35" t="str">
        <f>IFERROR(__xludf.DUMMYFUNCTION("""COMPUTED_VALUE"""),"CE")</f>
        <v>CE</v>
      </c>
      <c r="GI35" t="str">
        <f>IFERROR(__xludf.DUMMYFUNCTION("""COMPUTED_VALUE"""),"CE")</f>
        <v>CE</v>
      </c>
      <c r="GJ35" t="str">
        <f>IFERROR(__xludf.DUMMYFUNCTION("""COMPUTED_VALUE"""),"CE")</f>
        <v>CE</v>
      </c>
      <c r="GK35" t="str">
        <f>IFERROR(__xludf.DUMMYFUNCTION("""COMPUTED_VALUE"""),"CE")</f>
        <v>CE</v>
      </c>
      <c r="GL35" t="str">
        <f>IFERROR(__xludf.DUMMYFUNCTION("""COMPUTED_VALUE"""),"CE")</f>
        <v>CE</v>
      </c>
      <c r="GM35" t="str">
        <f>IFERROR(__xludf.DUMMYFUNCTION("""COMPUTED_VALUE"""),"CE")</f>
        <v>CE</v>
      </c>
      <c r="GN35" t="str">
        <f>IFERROR(__xludf.DUMMYFUNCTION("""COMPUTED_VALUE"""),"CE")</f>
        <v>CE</v>
      </c>
      <c r="GO35" t="str">
        <f>IFERROR(__xludf.DUMMYFUNCTION("""COMPUTED_VALUE"""),"CE")</f>
        <v>CE</v>
      </c>
      <c r="GP35" t="str">
        <f>IFERROR(__xludf.DUMMYFUNCTION("""COMPUTED_VALUE"""),"CE")</f>
        <v>CE</v>
      </c>
      <c r="GQ35" t="str">
        <f>IFERROR(__xludf.DUMMYFUNCTION("""COMPUTED_VALUE"""),"CE")</f>
        <v>CE</v>
      </c>
      <c r="GR35" t="str">
        <f>IFERROR(__xludf.DUMMYFUNCTION("""COMPUTED_VALUE"""),"CE")</f>
        <v>CE</v>
      </c>
      <c r="GS35" t="str">
        <f>IFERROR(__xludf.DUMMYFUNCTION("""COMPUTED_VALUE"""),"CE")</f>
        <v>CE</v>
      </c>
      <c r="GT35" t="str">
        <f>IFERROR(__xludf.DUMMYFUNCTION("""COMPUTED_VALUE"""),"CE")</f>
        <v>CE</v>
      </c>
      <c r="GU35" t="str">
        <f>IFERROR(__xludf.DUMMYFUNCTION("""COMPUTED_VALUE"""),"CE")</f>
        <v>CE</v>
      </c>
      <c r="GV35" t="str">
        <f>IFERROR(__xludf.DUMMYFUNCTION("""COMPUTED_VALUE"""),"CE")</f>
        <v>CE</v>
      </c>
      <c r="GW35" t="str">
        <f>IFERROR(__xludf.DUMMYFUNCTION("""COMPUTED_VALUE"""),"CE")</f>
        <v>CE</v>
      </c>
      <c r="GX35" t="str">
        <f>IFERROR(__xludf.DUMMYFUNCTION("""COMPUTED_VALUE"""),"CE")</f>
        <v>CE</v>
      </c>
      <c r="GY35" t="str">
        <f>IFERROR(__xludf.DUMMYFUNCTION("""COMPUTED_VALUE"""),"CE")</f>
        <v>CE</v>
      </c>
      <c r="GZ35" t="str">
        <f>IFERROR(__xludf.DUMMYFUNCTION("""COMPUTED_VALUE"""),"CE")</f>
        <v>CE</v>
      </c>
      <c r="HA35" t="str">
        <f>IFERROR(__xludf.DUMMYFUNCTION("""COMPUTED_VALUE"""),"CE")</f>
        <v>CE</v>
      </c>
      <c r="HB35" t="str">
        <f>IFERROR(__xludf.DUMMYFUNCTION("""COMPUTED_VALUE"""),"CE")</f>
        <v>CE</v>
      </c>
      <c r="HC35" t="str">
        <f>IFERROR(__xludf.DUMMYFUNCTION("""COMPUTED_VALUE"""),"CE")</f>
        <v>CE</v>
      </c>
      <c r="HD35" t="str">
        <f>IFERROR(__xludf.DUMMYFUNCTION("""COMPUTED_VALUE"""),"CE")</f>
        <v>CE</v>
      </c>
      <c r="HE35" t="str">
        <f>IFERROR(__xludf.DUMMYFUNCTION("""COMPUTED_VALUE"""),"CE")</f>
        <v>CE</v>
      </c>
      <c r="HF35" t="str">
        <f>IFERROR(__xludf.DUMMYFUNCTION("""COMPUTED_VALUE"""),"CE")</f>
        <v>CE</v>
      </c>
      <c r="HG35" t="str">
        <f>IFERROR(__xludf.DUMMYFUNCTION("""COMPUTED_VALUE"""),"CE")</f>
        <v>CE</v>
      </c>
      <c r="HH35" t="str">
        <f>IFERROR(__xludf.DUMMYFUNCTION("""COMPUTED_VALUE"""),"CE")</f>
        <v>CE</v>
      </c>
      <c r="HI35" t="str">
        <f>IFERROR(__xludf.DUMMYFUNCTION("""COMPUTED_VALUE"""),"CE")</f>
        <v>CE</v>
      </c>
      <c r="HJ35" t="str">
        <f>IFERROR(__xludf.DUMMYFUNCTION("""COMPUTED_VALUE"""),"CE")</f>
        <v>CE</v>
      </c>
      <c r="HK35" t="str">
        <f>IFERROR(__xludf.DUMMYFUNCTION("""COMPUTED_VALUE"""),"CE")</f>
        <v>CE</v>
      </c>
      <c r="HL35" t="str">
        <f>IFERROR(__xludf.DUMMYFUNCTION("""COMPUTED_VALUE"""),"CE")</f>
        <v>CE</v>
      </c>
      <c r="HM35" t="str">
        <f>IFERROR(__xludf.DUMMYFUNCTION("""COMPUTED_VALUE"""),"CE")</f>
        <v>CE</v>
      </c>
      <c r="HN35" t="str">
        <f>IFERROR(__xludf.DUMMYFUNCTION("""COMPUTED_VALUE"""),"CE")</f>
        <v>CE</v>
      </c>
      <c r="HO35" t="str">
        <f>IFERROR(__xludf.DUMMYFUNCTION("""COMPUTED_VALUE"""),"CE")</f>
        <v>CE</v>
      </c>
      <c r="HP35" t="str">
        <f>IFERROR(__xludf.DUMMYFUNCTION("""COMPUTED_VALUE"""),"CE")</f>
        <v>CE</v>
      </c>
      <c r="HQ35" t="str">
        <f>IFERROR(__xludf.DUMMYFUNCTION("""COMPUTED_VALUE"""),"CE")</f>
        <v>CE</v>
      </c>
      <c r="HR35" t="str">
        <f>IFERROR(__xludf.DUMMYFUNCTION("""COMPUTED_VALUE"""),"x")</f>
        <v>x</v>
      </c>
      <c r="HS35" t="str">
        <f>IFERROR(__xludf.DUMMYFUNCTION("""COMPUTED_VALUE"""),"-")</f>
        <v>-</v>
      </c>
      <c r="HT35" t="str">
        <f>IFERROR(__xludf.DUMMYFUNCTION("""COMPUTED_VALUE"""),"-")</f>
        <v>-</v>
      </c>
      <c r="HU35" t="str">
        <f>IFERROR(__xludf.DUMMYFUNCTION("""COMPUTED_VALUE"""),"-")</f>
        <v>-</v>
      </c>
      <c r="HV35" t="str">
        <f>IFERROR(__xludf.DUMMYFUNCTION("""COMPUTED_VALUE"""),"-")</f>
        <v>-</v>
      </c>
      <c r="HW35" t="str">
        <f>IFERROR(__xludf.DUMMYFUNCTION("""COMPUTED_VALUE"""),"-")</f>
        <v>-</v>
      </c>
      <c r="HX35" t="str">
        <f>IFERROR(__xludf.DUMMYFUNCTION("""COMPUTED_VALUE"""),"-")</f>
        <v>-</v>
      </c>
      <c r="HY35" t="str">
        <f>IFERROR(__xludf.DUMMYFUNCTION("""COMPUTED_VALUE"""),"-")</f>
        <v>-</v>
      </c>
      <c r="HZ35" t="str">
        <f>IFERROR(__xludf.DUMMYFUNCTION("""COMPUTED_VALUE"""),"-")</f>
        <v>-</v>
      </c>
      <c r="IA35" t="str">
        <f>IFERROR(__xludf.DUMMYFUNCTION("""COMPUTED_VALUE"""),"-")</f>
        <v>-</v>
      </c>
      <c r="IB35" t="str">
        <f>IFERROR(__xludf.DUMMYFUNCTION("""COMPUTED_VALUE"""),"-")</f>
        <v>-</v>
      </c>
      <c r="IC35" t="str">
        <f>IFERROR(__xludf.DUMMYFUNCTION("""COMPUTED_VALUE"""),"-")</f>
        <v>-</v>
      </c>
      <c r="ID35" t="str">
        <f>IFERROR(__xludf.DUMMYFUNCTION("""COMPUTED_VALUE"""),"-")</f>
        <v>-</v>
      </c>
      <c r="IE35" t="str">
        <f>IFERROR(__xludf.DUMMYFUNCTION("""COMPUTED_VALUE"""),"-")</f>
        <v>-</v>
      </c>
      <c r="IF35" t="str">
        <f>IFERROR(__xludf.DUMMYFUNCTION("""COMPUTED_VALUE"""),"-")</f>
        <v>-</v>
      </c>
      <c r="IG35" t="str">
        <f>IFERROR(__xludf.DUMMYFUNCTION("""COMPUTED_VALUE"""),"-")</f>
        <v>-</v>
      </c>
      <c r="IH35" t="str">
        <f>IFERROR(__xludf.DUMMYFUNCTION("""COMPUTED_VALUE"""),"-")</f>
        <v>-</v>
      </c>
      <c r="II35" t="str">
        <f>IFERROR(__xludf.DUMMYFUNCTION("""COMPUTED_VALUE"""),"-")</f>
        <v>-</v>
      </c>
      <c r="IJ35" t="str">
        <f>IFERROR(__xludf.DUMMYFUNCTION("""COMPUTED_VALUE"""),"-")</f>
        <v>-</v>
      </c>
      <c r="IK35" t="str">
        <f>IFERROR(__xludf.DUMMYFUNCTION("""COMPUTED_VALUE"""),"-")</f>
        <v>-</v>
      </c>
      <c r="IL35" t="str">
        <f>IFERROR(__xludf.DUMMYFUNCTION("""COMPUTED_VALUE"""),"-")</f>
        <v>-</v>
      </c>
      <c r="IM35" t="str">
        <f>IFERROR(__xludf.DUMMYFUNCTION("""COMPUTED_VALUE"""),"-")</f>
        <v>-</v>
      </c>
      <c r="IN35" t="str">
        <f>IFERROR(__xludf.DUMMYFUNCTION("""COMPUTED_VALUE"""),"-")</f>
        <v>-</v>
      </c>
      <c r="IO35" t="str">
        <f>IFERROR(__xludf.DUMMYFUNCTION("""COMPUTED_VALUE"""),"-")</f>
        <v>-</v>
      </c>
      <c r="IP35" t="str">
        <f>IFERROR(__xludf.DUMMYFUNCTION("""COMPUTED_VALUE"""),"-")</f>
        <v>-</v>
      </c>
      <c r="IQ35" t="str">
        <f>IFERROR(__xludf.DUMMYFUNCTION("""COMPUTED_VALUE"""),"-")</f>
        <v>-</v>
      </c>
      <c r="IR35" t="str">
        <f>IFERROR(__xludf.DUMMYFUNCTION("""COMPUTED_VALUE"""),"-")</f>
        <v>-</v>
      </c>
      <c r="IS35" t="str">
        <f>IFERROR(__xludf.DUMMYFUNCTION("""COMPUTED_VALUE"""),"-")</f>
        <v>-</v>
      </c>
      <c r="IT35" t="str">
        <f>IFERROR(__xludf.DUMMYFUNCTION("""COMPUTED_VALUE"""),"-")</f>
        <v>-</v>
      </c>
      <c r="IU35" t="str">
        <f>IFERROR(__xludf.DUMMYFUNCTION("""COMPUTED_VALUE"""),"-")</f>
        <v>-</v>
      </c>
      <c r="IV35" t="str">
        <f>IFERROR(__xludf.DUMMYFUNCTION("""COMPUTED_VALUE"""),"-")</f>
        <v>-</v>
      </c>
      <c r="IW35" t="str">
        <f>IFERROR(__xludf.DUMMYFUNCTION("""COMPUTED_VALUE"""),"-")</f>
        <v>-</v>
      </c>
      <c r="IX35" t="str">
        <f>IFERROR(__xludf.DUMMYFUNCTION("""COMPUTED_VALUE"""),"-")</f>
        <v>-</v>
      </c>
      <c r="IY35" t="str">
        <f>IFERROR(__xludf.DUMMYFUNCTION("""COMPUTED_VALUE"""),"-")</f>
        <v>-</v>
      </c>
      <c r="IZ35" t="str">
        <f>IFERROR(__xludf.DUMMYFUNCTION("""COMPUTED_VALUE"""),"-")</f>
        <v>-</v>
      </c>
      <c r="JA35" t="str">
        <f>IFERROR(__xludf.DUMMYFUNCTION("""COMPUTED_VALUE"""),"-")</f>
        <v>-</v>
      </c>
      <c r="JB35" t="str">
        <f>IFERROR(__xludf.DUMMYFUNCTION("""COMPUTED_VALUE"""),"-")</f>
        <v>-</v>
      </c>
      <c r="JC35" t="str">
        <f>IFERROR(__xludf.DUMMYFUNCTION("""COMPUTED_VALUE"""),"-")</f>
        <v>-</v>
      </c>
      <c r="JD35" t="str">
        <f>IFERROR(__xludf.DUMMYFUNCTION("""COMPUTED_VALUE"""),"-")</f>
        <v>-</v>
      </c>
      <c r="JE35" t="str">
        <f>IFERROR(__xludf.DUMMYFUNCTION("""COMPUTED_VALUE"""),"-")</f>
        <v>-</v>
      </c>
      <c r="JF35" t="str">
        <f>IFERROR(__xludf.DUMMYFUNCTION("""COMPUTED_VALUE"""),"-")</f>
        <v>-</v>
      </c>
      <c r="JG35" t="str">
        <f>IFERROR(__xludf.DUMMYFUNCTION("""COMPUTED_VALUE"""),"-")</f>
        <v>-</v>
      </c>
      <c r="JH35" t="str">
        <f>IFERROR(__xludf.DUMMYFUNCTION("""COMPUTED_VALUE"""),"-")</f>
        <v>-</v>
      </c>
      <c r="JI35" t="str">
        <f>IFERROR(__xludf.DUMMYFUNCTION("""COMPUTED_VALUE"""),"-")</f>
        <v>-</v>
      </c>
      <c r="JJ35" t="str">
        <f>IFERROR(__xludf.DUMMYFUNCTION("""COMPUTED_VALUE"""),"-")</f>
        <v>-</v>
      </c>
      <c r="JK35" t="str">
        <f>IFERROR(__xludf.DUMMYFUNCTION("""COMPUTED_VALUE"""),"-")</f>
        <v>-</v>
      </c>
      <c r="JL35" t="str">
        <f>IFERROR(__xludf.DUMMYFUNCTION("""COMPUTED_VALUE"""),"x")</f>
        <v>x</v>
      </c>
      <c r="JM35" t="str">
        <f>IFERROR(__xludf.DUMMYFUNCTION("""COMPUTED_VALUE"""),"x")</f>
        <v>x</v>
      </c>
      <c r="JN35">
        <f>IFERROR(__xludf.DUMMYFUNCTION("""COMPUTED_VALUE"""),0.0)</f>
        <v>0</v>
      </c>
      <c r="JO35">
        <f>IFERROR(__xludf.DUMMYFUNCTION("""COMPUTED_VALUE"""),0.0)</f>
        <v>0</v>
      </c>
      <c r="JP35">
        <f>IFERROR(__xludf.DUMMYFUNCTION("""COMPUTED_VALUE"""),0.0)</f>
        <v>0</v>
      </c>
      <c r="JQ35">
        <f>IFERROR(__xludf.DUMMYFUNCTION("""COMPUTED_VALUE"""),0.0)</f>
        <v>0</v>
      </c>
      <c r="JR35">
        <f>IFERROR(__xludf.DUMMYFUNCTION("""COMPUTED_VALUE"""),0.0)</f>
        <v>0</v>
      </c>
      <c r="JS35">
        <f>IFERROR(__xludf.DUMMYFUNCTION("""COMPUTED_VALUE"""),0.0)</f>
        <v>0</v>
      </c>
      <c r="JT35">
        <f>IFERROR(__xludf.DUMMYFUNCTION("""COMPUTED_VALUE"""),0.0)</f>
        <v>0</v>
      </c>
      <c r="JU35">
        <f>IFERROR(__xludf.DUMMYFUNCTION("""COMPUTED_VALUE"""),0.0)</f>
        <v>0</v>
      </c>
      <c r="JV35">
        <f>IFERROR(__xludf.DUMMYFUNCTION("""COMPUTED_VALUE"""),0.0)</f>
        <v>0</v>
      </c>
      <c r="JW35">
        <f>IFERROR(__xludf.DUMMYFUNCTION("""COMPUTED_VALUE"""),0.0)</f>
        <v>0</v>
      </c>
      <c r="JX35">
        <f>IFERROR(__xludf.DUMMYFUNCTION("""COMPUTED_VALUE"""),0.0)</f>
        <v>0</v>
      </c>
      <c r="JY35">
        <f>IFERROR(__xludf.DUMMYFUNCTION("""COMPUTED_VALUE"""),0.0)</f>
        <v>0</v>
      </c>
      <c r="JZ35">
        <f>IFERROR(__xludf.DUMMYFUNCTION("""COMPUTED_VALUE"""),0.0)</f>
        <v>0</v>
      </c>
      <c r="KA35">
        <f>IFERROR(__xludf.DUMMYFUNCTION("""COMPUTED_VALUE"""),0.0)</f>
        <v>0</v>
      </c>
      <c r="KB35">
        <f>IFERROR(__xludf.DUMMYFUNCTION("""COMPUTED_VALUE"""),0.0)</f>
        <v>0</v>
      </c>
      <c r="KC35">
        <f>IFERROR(__xludf.DUMMYFUNCTION("""COMPUTED_VALUE"""),0.0)</f>
        <v>0</v>
      </c>
      <c r="KD35">
        <f>IFERROR(__xludf.DUMMYFUNCTION("""COMPUTED_VALUE"""),0.0)</f>
        <v>0</v>
      </c>
      <c r="KE35">
        <f>IFERROR(__xludf.DUMMYFUNCTION("""COMPUTED_VALUE"""),0.0)</f>
        <v>0</v>
      </c>
      <c r="KF35">
        <f>IFERROR(__xludf.DUMMYFUNCTION("""COMPUTED_VALUE"""),0.0)</f>
        <v>0</v>
      </c>
      <c r="KG35">
        <f>IFERROR(__xludf.DUMMYFUNCTION("""COMPUTED_VALUE"""),0.0)</f>
        <v>0</v>
      </c>
      <c r="KH35" t="str">
        <f>IFERROR(__xludf.DUMMYFUNCTION("""COMPUTED_VALUE"""),"x")</f>
        <v>x</v>
      </c>
      <c r="KI35">
        <f>IFERROR(__xludf.DUMMYFUNCTION("""COMPUTED_VALUE"""),1.0)</f>
        <v>1</v>
      </c>
      <c r="KJ35">
        <f>IFERROR(__xludf.DUMMYFUNCTION("""COMPUTED_VALUE"""),1.0)</f>
        <v>1</v>
      </c>
      <c r="KK35">
        <f>IFERROR(__xludf.DUMMYFUNCTION("""COMPUTED_VALUE"""),1.0)</f>
        <v>1</v>
      </c>
      <c r="KL35">
        <f>IFERROR(__xludf.DUMMYFUNCTION("""COMPUTED_VALUE"""),1.0)</f>
        <v>1</v>
      </c>
      <c r="KM35">
        <f>IFERROR(__xludf.DUMMYFUNCTION("""COMPUTED_VALUE"""),0.0)</f>
        <v>0</v>
      </c>
      <c r="KN35">
        <f>IFERROR(__xludf.DUMMYFUNCTION("""COMPUTED_VALUE"""),0.0)</f>
        <v>0</v>
      </c>
      <c r="KO35">
        <f>IFERROR(__xludf.DUMMYFUNCTION("""COMPUTED_VALUE"""),0.0)</f>
        <v>0</v>
      </c>
      <c r="KP35">
        <f>IFERROR(__xludf.DUMMYFUNCTION("""COMPUTED_VALUE"""),0.0)</f>
        <v>0</v>
      </c>
      <c r="KQ35">
        <f>IFERROR(__xludf.DUMMYFUNCTION("""COMPUTED_VALUE"""),0.0)</f>
        <v>0</v>
      </c>
      <c r="KR35">
        <f>IFERROR(__xludf.DUMMYFUNCTION("""COMPUTED_VALUE"""),0.0)</f>
        <v>0</v>
      </c>
      <c r="KS35">
        <f>IFERROR(__xludf.DUMMYFUNCTION("""COMPUTED_VALUE"""),0.0)</f>
        <v>0</v>
      </c>
      <c r="KT35">
        <f>IFERROR(__xludf.DUMMYFUNCTION("""COMPUTED_VALUE"""),0.0)</f>
        <v>0</v>
      </c>
      <c r="KU35">
        <f>IFERROR(__xludf.DUMMYFUNCTION("""COMPUTED_VALUE"""),0.0)</f>
        <v>0</v>
      </c>
      <c r="KV35">
        <f>IFERROR(__xludf.DUMMYFUNCTION("""COMPUTED_VALUE"""),0.0)</f>
        <v>0</v>
      </c>
      <c r="KW35">
        <f>IFERROR(__xludf.DUMMYFUNCTION("""COMPUTED_VALUE"""),0.0)</f>
        <v>0</v>
      </c>
      <c r="KX35">
        <f>IFERROR(__xludf.DUMMYFUNCTION("""COMPUTED_VALUE"""),0.0)</f>
        <v>0</v>
      </c>
      <c r="KY35">
        <f>IFERROR(__xludf.DUMMYFUNCTION("""COMPUTED_VALUE"""),0.0)</f>
        <v>0</v>
      </c>
      <c r="KZ35">
        <f>IFERROR(__xludf.DUMMYFUNCTION("""COMPUTED_VALUE"""),0.0)</f>
        <v>0</v>
      </c>
      <c r="LA35">
        <f>IFERROR(__xludf.DUMMYFUNCTION("""COMPUTED_VALUE"""),0.0)</f>
        <v>0</v>
      </c>
      <c r="LB35">
        <f>IFERROR(__xludf.DUMMYFUNCTION("""COMPUTED_VALUE"""),0.0)</f>
        <v>0</v>
      </c>
      <c r="LC35">
        <f>IFERROR(__xludf.DUMMYFUNCTION("""COMPUTED_VALUE"""),0.0)</f>
        <v>0</v>
      </c>
      <c r="LD35">
        <f>IFERROR(__xludf.DUMMYFUNCTION("""COMPUTED_VALUE"""),0.0)</f>
        <v>0</v>
      </c>
      <c r="LE35">
        <f>IFERROR(__xludf.DUMMYFUNCTION("""COMPUTED_VALUE"""),0.0)</f>
        <v>0</v>
      </c>
      <c r="LF35">
        <f>IFERROR(__xludf.DUMMYFUNCTION("""COMPUTED_VALUE"""),0.0)</f>
        <v>0</v>
      </c>
      <c r="LG35">
        <f>IFERROR(__xludf.DUMMYFUNCTION("""COMPUTED_VALUE"""),0.0)</f>
        <v>0</v>
      </c>
      <c r="LH35">
        <f>IFERROR(__xludf.DUMMYFUNCTION("""COMPUTED_VALUE"""),0.0)</f>
        <v>0</v>
      </c>
      <c r="LI35">
        <f>IFERROR(__xludf.DUMMYFUNCTION("""COMPUTED_VALUE"""),0.0)</f>
        <v>0</v>
      </c>
      <c r="LJ35">
        <f>IFERROR(__xludf.DUMMYFUNCTION("""COMPUTED_VALUE"""),0.0)</f>
        <v>0</v>
      </c>
      <c r="LK35">
        <f>IFERROR(__xludf.DUMMYFUNCTION("""COMPUTED_VALUE"""),0.0)</f>
        <v>0</v>
      </c>
      <c r="LL35">
        <f>IFERROR(__xludf.DUMMYFUNCTION("""COMPUTED_VALUE"""),0.0)</f>
        <v>0</v>
      </c>
      <c r="LM35">
        <f>IFERROR(__xludf.DUMMYFUNCTION("""COMPUTED_VALUE"""),0.0)</f>
        <v>0</v>
      </c>
      <c r="LN35">
        <f>IFERROR(__xludf.DUMMYFUNCTION("""COMPUTED_VALUE"""),0.0)</f>
        <v>0</v>
      </c>
      <c r="LO35">
        <f>IFERROR(__xludf.DUMMYFUNCTION("""COMPUTED_VALUE"""),0.0)</f>
        <v>0</v>
      </c>
      <c r="LP35">
        <f>IFERROR(__xludf.DUMMYFUNCTION("""COMPUTED_VALUE"""),0.0)</f>
        <v>0</v>
      </c>
      <c r="LQ35">
        <f>IFERROR(__xludf.DUMMYFUNCTION("""COMPUTED_VALUE"""),0.0)</f>
        <v>0</v>
      </c>
      <c r="LR35">
        <f>IFERROR(__xludf.DUMMYFUNCTION("""COMPUTED_VALUE"""),0.0)</f>
        <v>0</v>
      </c>
      <c r="LS35">
        <f>IFERROR(__xludf.DUMMYFUNCTION("""COMPUTED_VALUE"""),0.0)</f>
        <v>0</v>
      </c>
      <c r="LT35">
        <f>IFERROR(__xludf.DUMMYFUNCTION("""COMPUTED_VALUE"""),0.0)</f>
        <v>0</v>
      </c>
      <c r="LU35">
        <f>IFERROR(__xludf.DUMMYFUNCTION("""COMPUTED_VALUE"""),0.0)</f>
        <v>0</v>
      </c>
      <c r="LV35">
        <f>IFERROR(__xludf.DUMMYFUNCTION("""COMPUTED_VALUE"""),0.0)</f>
        <v>0</v>
      </c>
      <c r="LW35">
        <f>IFERROR(__xludf.DUMMYFUNCTION("""COMPUTED_VALUE"""),0.0)</f>
        <v>0</v>
      </c>
      <c r="LX35">
        <f>IFERROR(__xludf.DUMMYFUNCTION("""COMPUTED_VALUE"""),0.0)</f>
        <v>0</v>
      </c>
      <c r="LY35">
        <f>IFERROR(__xludf.DUMMYFUNCTION("""COMPUTED_VALUE"""),0.0)</f>
        <v>0</v>
      </c>
      <c r="LZ35">
        <f>IFERROR(__xludf.DUMMYFUNCTION("""COMPUTED_VALUE"""),0.0)</f>
        <v>0</v>
      </c>
      <c r="MA35">
        <f>IFERROR(__xludf.DUMMYFUNCTION("""COMPUTED_VALUE"""),0.0)</f>
        <v>0</v>
      </c>
      <c r="MB35">
        <f>IFERROR(__xludf.DUMMYFUNCTION("""COMPUTED_VALUE"""),0.0)</f>
        <v>0</v>
      </c>
      <c r="MC35">
        <f>IFERROR(__xludf.DUMMYFUNCTION("""COMPUTED_VALUE"""),0.0)</f>
        <v>0</v>
      </c>
      <c r="MD35">
        <f>IFERROR(__xludf.DUMMYFUNCTION("""COMPUTED_VALUE"""),0.0)</f>
        <v>0</v>
      </c>
      <c r="ME35">
        <f>IFERROR(__xludf.DUMMYFUNCTION("""COMPUTED_VALUE"""),0.0)</f>
        <v>0</v>
      </c>
      <c r="MF35">
        <f>IFERROR(__xludf.DUMMYFUNCTION("""COMPUTED_VALUE"""),0.0)</f>
        <v>0</v>
      </c>
      <c r="MG35">
        <f>IFERROR(__xludf.DUMMYFUNCTION("""COMPUTED_VALUE"""),0.0)</f>
        <v>0</v>
      </c>
      <c r="MH35">
        <f>IFERROR(__xludf.DUMMYFUNCTION("""COMPUTED_VALUE"""),0.0)</f>
        <v>0</v>
      </c>
      <c r="MI35">
        <f>IFERROR(__xludf.DUMMYFUNCTION("""COMPUTED_VALUE"""),0.0)</f>
        <v>0</v>
      </c>
      <c r="MJ35">
        <f>IFERROR(__xludf.DUMMYFUNCTION("""COMPUTED_VALUE"""),0.0)</f>
        <v>0</v>
      </c>
      <c r="MK35">
        <f>IFERROR(__xludf.DUMMYFUNCTION("""COMPUTED_VALUE"""),0.0)</f>
        <v>0</v>
      </c>
      <c r="ML35">
        <f>IFERROR(__xludf.DUMMYFUNCTION("""COMPUTED_VALUE"""),0.0)</f>
        <v>0</v>
      </c>
      <c r="MM35">
        <f>IFERROR(__xludf.DUMMYFUNCTION("""COMPUTED_VALUE"""),0.0)</f>
        <v>0</v>
      </c>
      <c r="MN35">
        <f>IFERROR(__xludf.DUMMYFUNCTION("""COMPUTED_VALUE"""),0.0)</f>
        <v>0</v>
      </c>
      <c r="MO35">
        <f>IFERROR(__xludf.DUMMYFUNCTION("""COMPUTED_VALUE"""),0.0)</f>
        <v>0</v>
      </c>
      <c r="MP35">
        <f>IFERROR(__xludf.DUMMYFUNCTION("""COMPUTED_VALUE"""),0.0)</f>
        <v>0</v>
      </c>
      <c r="MQ35">
        <f>IFERROR(__xludf.DUMMYFUNCTION("""COMPUTED_VALUE"""),0.0)</f>
        <v>0</v>
      </c>
      <c r="MR35" t="str">
        <f>IFERROR(__xludf.DUMMYFUNCTION("""COMPUTED_VALUE"""),"x")</f>
        <v>x</v>
      </c>
      <c r="MS35">
        <f>IFERROR(__xludf.DUMMYFUNCTION("""COMPUTED_VALUE"""),0.0)</f>
        <v>0</v>
      </c>
      <c r="MT35">
        <f>IFERROR(__xludf.DUMMYFUNCTION("""COMPUTED_VALUE"""),0.0)</f>
        <v>0</v>
      </c>
      <c r="MU35">
        <f>IFERROR(__xludf.DUMMYFUNCTION("""COMPUTED_VALUE"""),0.0)</f>
        <v>0</v>
      </c>
      <c r="MV35">
        <f>IFERROR(__xludf.DUMMYFUNCTION("""COMPUTED_VALUE"""),0.0)</f>
        <v>0</v>
      </c>
      <c r="MW35">
        <f>IFERROR(__xludf.DUMMYFUNCTION("""COMPUTED_VALUE"""),0.0)</f>
        <v>0</v>
      </c>
      <c r="MX35">
        <f>IFERROR(__xludf.DUMMYFUNCTION("""COMPUTED_VALUE"""),0.0)</f>
        <v>0</v>
      </c>
      <c r="MY35">
        <f>IFERROR(__xludf.DUMMYFUNCTION("""COMPUTED_VALUE"""),0.0)</f>
        <v>0</v>
      </c>
      <c r="MZ35">
        <f>IFERROR(__xludf.DUMMYFUNCTION("""COMPUTED_VALUE"""),0.0)</f>
        <v>0</v>
      </c>
      <c r="NA35">
        <f>IFERROR(__xludf.DUMMYFUNCTION("""COMPUTED_VALUE"""),0.0)</f>
        <v>0</v>
      </c>
      <c r="NB35">
        <f>IFERROR(__xludf.DUMMYFUNCTION("""COMPUTED_VALUE"""),0.0)</f>
        <v>0</v>
      </c>
      <c r="NC35">
        <f>IFERROR(__xludf.DUMMYFUNCTION("""COMPUTED_VALUE"""),0.0)</f>
        <v>0</v>
      </c>
      <c r="ND35">
        <f>IFERROR(__xludf.DUMMYFUNCTION("""COMPUTED_VALUE"""),0.0)</f>
        <v>0</v>
      </c>
      <c r="NE35">
        <f>IFERROR(__xludf.DUMMYFUNCTION("""COMPUTED_VALUE"""),0.0)</f>
        <v>0</v>
      </c>
      <c r="NF35">
        <f>IFERROR(__xludf.DUMMYFUNCTION("""COMPUTED_VALUE"""),0.0)</f>
        <v>0</v>
      </c>
      <c r="NG35">
        <f>IFERROR(__xludf.DUMMYFUNCTION("""COMPUTED_VALUE"""),0.0)</f>
        <v>0</v>
      </c>
      <c r="NH35">
        <f>IFERROR(__xludf.DUMMYFUNCTION("""COMPUTED_VALUE"""),0.0)</f>
        <v>0</v>
      </c>
      <c r="NI35">
        <f>IFERROR(__xludf.DUMMYFUNCTION("""COMPUTED_VALUE"""),0.0)</f>
        <v>0</v>
      </c>
      <c r="NJ35">
        <f>IFERROR(__xludf.DUMMYFUNCTION("""COMPUTED_VALUE"""),0.0)</f>
        <v>0</v>
      </c>
      <c r="NK35">
        <f>IFERROR(__xludf.DUMMYFUNCTION("""COMPUTED_VALUE"""),0.0)</f>
        <v>0</v>
      </c>
      <c r="NL35">
        <f>IFERROR(__xludf.DUMMYFUNCTION("""COMPUTED_VALUE"""),0.0)</f>
        <v>0</v>
      </c>
      <c r="NM35">
        <f>IFERROR(__xludf.DUMMYFUNCTION("""COMPUTED_VALUE"""),0.0)</f>
        <v>0</v>
      </c>
      <c r="NN35">
        <f>IFERROR(__xludf.DUMMYFUNCTION("""COMPUTED_VALUE"""),0.0)</f>
        <v>0</v>
      </c>
      <c r="NO35">
        <f>IFERROR(__xludf.DUMMYFUNCTION("""COMPUTED_VALUE"""),0.0)</f>
        <v>0</v>
      </c>
      <c r="NP35">
        <f>IFERROR(__xludf.DUMMYFUNCTION("""COMPUTED_VALUE"""),0.0)</f>
        <v>0</v>
      </c>
      <c r="NQ35">
        <f>IFERROR(__xludf.DUMMYFUNCTION("""COMPUTED_VALUE"""),0.0)</f>
        <v>0</v>
      </c>
      <c r="NR35">
        <f>IFERROR(__xludf.DUMMYFUNCTION("""COMPUTED_VALUE"""),0.0)</f>
        <v>0</v>
      </c>
      <c r="NS35">
        <f>IFERROR(__xludf.DUMMYFUNCTION("""COMPUTED_VALUE"""),0.0)</f>
        <v>0</v>
      </c>
      <c r="NT35">
        <f>IFERROR(__xludf.DUMMYFUNCTION("""COMPUTED_VALUE"""),0.0)</f>
        <v>0</v>
      </c>
      <c r="NU35">
        <f>IFERROR(__xludf.DUMMYFUNCTION("""COMPUTED_VALUE"""),0.0)</f>
        <v>0</v>
      </c>
      <c r="NV35">
        <f>IFERROR(__xludf.DUMMYFUNCTION("""COMPUTED_VALUE"""),0.0)</f>
        <v>0</v>
      </c>
      <c r="NW35">
        <f>IFERROR(__xludf.DUMMYFUNCTION("""COMPUTED_VALUE"""),0.0)</f>
        <v>0</v>
      </c>
      <c r="NX35">
        <f>IFERROR(__xludf.DUMMYFUNCTION("""COMPUTED_VALUE"""),0.0)</f>
        <v>0</v>
      </c>
      <c r="NY35">
        <f>IFERROR(__xludf.DUMMYFUNCTION("""COMPUTED_VALUE"""),0.0)</f>
        <v>0</v>
      </c>
      <c r="NZ35">
        <f>IFERROR(__xludf.DUMMYFUNCTION("""COMPUTED_VALUE"""),0.0)</f>
        <v>0</v>
      </c>
      <c r="OA35">
        <f>IFERROR(__xludf.DUMMYFUNCTION("""COMPUTED_VALUE"""),0.0)</f>
        <v>0</v>
      </c>
      <c r="OB35">
        <f>IFERROR(__xludf.DUMMYFUNCTION("""COMPUTED_VALUE"""),0.0)</f>
        <v>0</v>
      </c>
      <c r="OC35">
        <f>IFERROR(__xludf.DUMMYFUNCTION("""COMPUTED_VALUE"""),0.0)</f>
        <v>0</v>
      </c>
      <c r="OD35">
        <f>IFERROR(__xludf.DUMMYFUNCTION("""COMPUTED_VALUE"""),0.0)</f>
        <v>0</v>
      </c>
      <c r="OE35">
        <f>IFERROR(__xludf.DUMMYFUNCTION("""COMPUTED_VALUE"""),0.0)</f>
        <v>0</v>
      </c>
      <c r="OF35">
        <f>IFERROR(__xludf.DUMMYFUNCTION("""COMPUTED_VALUE"""),0.0)</f>
        <v>0</v>
      </c>
      <c r="OG35">
        <f>IFERROR(__xludf.DUMMYFUNCTION("""COMPUTED_VALUE"""),0.0)</f>
        <v>0</v>
      </c>
      <c r="OH35">
        <f>IFERROR(__xludf.DUMMYFUNCTION("""COMPUTED_VALUE"""),0.0)</f>
        <v>0</v>
      </c>
      <c r="OI35">
        <f>IFERROR(__xludf.DUMMYFUNCTION("""COMPUTED_VALUE"""),0.0)</f>
        <v>0</v>
      </c>
      <c r="OJ35">
        <f>IFERROR(__xludf.DUMMYFUNCTION("""COMPUTED_VALUE"""),0.0)</f>
        <v>0</v>
      </c>
      <c r="OK35">
        <f>IFERROR(__xludf.DUMMYFUNCTION("""COMPUTED_VALUE"""),0.0)</f>
        <v>0</v>
      </c>
      <c r="OL35">
        <f>IFERROR(__xludf.DUMMYFUNCTION("""COMPUTED_VALUE"""),0.0)</f>
        <v>0</v>
      </c>
      <c r="OM35">
        <f>IFERROR(__xludf.DUMMYFUNCTION("""COMPUTED_VALUE"""),0.0)</f>
        <v>0</v>
      </c>
      <c r="ON35">
        <f>IFERROR(__xludf.DUMMYFUNCTION("""COMPUTED_VALUE"""),0.0)</f>
        <v>0</v>
      </c>
      <c r="OO35">
        <f>IFERROR(__xludf.DUMMYFUNCTION("""COMPUTED_VALUE"""),0.0)</f>
        <v>0</v>
      </c>
      <c r="OP35">
        <f>IFERROR(__xludf.DUMMYFUNCTION("""COMPUTED_VALUE"""),0.0)</f>
        <v>0</v>
      </c>
      <c r="OQ35">
        <f>IFERROR(__xludf.DUMMYFUNCTION("""COMPUTED_VALUE"""),0.0)</f>
        <v>0</v>
      </c>
      <c r="OR35">
        <f>IFERROR(__xludf.DUMMYFUNCTION("""COMPUTED_VALUE"""),0.0)</f>
        <v>0</v>
      </c>
      <c r="OS35">
        <f>IFERROR(__xludf.DUMMYFUNCTION("""COMPUTED_VALUE"""),0.0)</f>
        <v>0</v>
      </c>
      <c r="OT35">
        <f>IFERROR(__xludf.DUMMYFUNCTION("""COMPUTED_VALUE"""),0.0)</f>
        <v>0</v>
      </c>
      <c r="OU35">
        <f>IFERROR(__xludf.DUMMYFUNCTION("""COMPUTED_VALUE"""),0.0)</f>
        <v>0</v>
      </c>
      <c r="OV35">
        <f>IFERROR(__xludf.DUMMYFUNCTION("""COMPUTED_VALUE"""),0.0)</f>
        <v>0</v>
      </c>
      <c r="OW35">
        <f>IFERROR(__xludf.DUMMYFUNCTION("""COMPUTED_VALUE"""),0.0)</f>
        <v>0</v>
      </c>
      <c r="OX35">
        <f>IFERROR(__xludf.DUMMYFUNCTION("""COMPUTED_VALUE"""),0.0)</f>
        <v>0</v>
      </c>
      <c r="OY35" t="str">
        <f>IFERROR(__xludf.DUMMYFUNCTION("""COMPUTED_VALUE"""),"x")</f>
        <v>x</v>
      </c>
      <c r="OZ35">
        <f>IFERROR(__xludf.DUMMYFUNCTION("""COMPUTED_VALUE"""),25.0)</f>
        <v>25</v>
      </c>
      <c r="PA35">
        <f>IFERROR(__xludf.DUMMYFUNCTION("""COMPUTED_VALUE"""),0.0)</f>
        <v>0</v>
      </c>
      <c r="PB35">
        <f>IFERROR(__xludf.DUMMYFUNCTION("""COMPUTED_VALUE"""),0.0)</f>
        <v>0</v>
      </c>
      <c r="PC35">
        <f>IFERROR(__xludf.DUMMYFUNCTION("""COMPUTED_VALUE"""),0.0)</f>
        <v>0</v>
      </c>
      <c r="PD35" t="str">
        <f>IFERROR(__xludf.DUMMYFUNCTION("""COMPUTED_VALUE"""),"x")</f>
        <v>x</v>
      </c>
      <c r="PE35">
        <f>IFERROR(__xludf.DUMMYFUNCTION("""COMPUTED_VALUE"""),0.0)</f>
        <v>0</v>
      </c>
      <c r="PF35">
        <f>IFERROR(__xludf.DUMMYFUNCTION("""COMPUTED_VALUE"""),0.0)</f>
        <v>0</v>
      </c>
      <c r="PG35">
        <f>IFERROR(__xludf.DUMMYFUNCTION("""COMPUTED_VALUE"""),0.0)</f>
        <v>0</v>
      </c>
      <c r="PH35">
        <f>IFERROR(__xludf.DUMMYFUNCTION("""COMPUTED_VALUE"""),0.0)</f>
        <v>0</v>
      </c>
      <c r="PI35">
        <f>IFERROR(__xludf.DUMMYFUNCTION("""COMPUTED_VALUE"""),0.0)</f>
        <v>0</v>
      </c>
      <c r="PJ35">
        <f>IFERROR(__xludf.DUMMYFUNCTION("""COMPUTED_VALUE"""),0.0)</f>
        <v>0</v>
      </c>
      <c r="PK35">
        <f>IFERROR(__xludf.DUMMYFUNCTION("""COMPUTED_VALUE"""),0.0)</f>
        <v>0</v>
      </c>
      <c r="PL35">
        <f>IFERROR(__xludf.DUMMYFUNCTION("""COMPUTED_VALUE"""),0.0)</f>
        <v>0</v>
      </c>
      <c r="PM35">
        <f>IFERROR(__xludf.DUMMYFUNCTION("""COMPUTED_VALUE"""),0.0)</f>
        <v>0</v>
      </c>
      <c r="PN35">
        <f>IFERROR(__xludf.DUMMYFUNCTION("""COMPUTED_VALUE"""),0.0)</f>
        <v>0</v>
      </c>
      <c r="PO35">
        <f>IFERROR(__xludf.DUMMYFUNCTION("""COMPUTED_VALUE"""),0.0)</f>
        <v>0</v>
      </c>
      <c r="PP35">
        <f>IFERROR(__xludf.DUMMYFUNCTION("""COMPUTED_VALUE"""),0.0)</f>
        <v>0</v>
      </c>
      <c r="PQ35">
        <f>IFERROR(__xludf.DUMMYFUNCTION("""COMPUTED_VALUE"""),0.0)</f>
        <v>0</v>
      </c>
      <c r="PR35">
        <f>IFERROR(__xludf.DUMMYFUNCTION("""COMPUTED_VALUE"""),0.0)</f>
        <v>0</v>
      </c>
      <c r="PS35">
        <f>IFERROR(__xludf.DUMMYFUNCTION("""COMPUTED_VALUE"""),0.0)</f>
        <v>0</v>
      </c>
      <c r="PT35">
        <f>IFERROR(__xludf.DUMMYFUNCTION("""COMPUTED_VALUE"""),0.0)</f>
        <v>0</v>
      </c>
      <c r="PU35">
        <f>IFERROR(__xludf.DUMMYFUNCTION("""COMPUTED_VALUE"""),0.0)</f>
        <v>0</v>
      </c>
      <c r="PV35">
        <f>IFERROR(__xludf.DUMMYFUNCTION("""COMPUTED_VALUE"""),0.0)</f>
        <v>0</v>
      </c>
      <c r="PW35">
        <f>IFERROR(__xludf.DUMMYFUNCTION("""COMPUTED_VALUE"""),0.0)</f>
        <v>0</v>
      </c>
      <c r="PX35">
        <f>IFERROR(__xludf.DUMMYFUNCTION("""COMPUTED_VALUE"""),0.0)</f>
        <v>0</v>
      </c>
      <c r="PY35">
        <f>IFERROR(__xludf.DUMMYFUNCTION("""COMPUTED_VALUE"""),0.0)</f>
        <v>0</v>
      </c>
      <c r="PZ35">
        <f>IFERROR(__xludf.DUMMYFUNCTION("""COMPUTED_VALUE"""),0.0)</f>
        <v>0</v>
      </c>
      <c r="QA35">
        <f>IFERROR(__xludf.DUMMYFUNCTION("""COMPUTED_VALUE"""),0.0)</f>
        <v>0</v>
      </c>
      <c r="QB35">
        <f>IFERROR(__xludf.DUMMYFUNCTION("""COMPUTED_VALUE"""),0.0)</f>
        <v>0</v>
      </c>
      <c r="QC35">
        <f>IFERROR(__xludf.DUMMYFUNCTION("""COMPUTED_VALUE"""),0.0)</f>
        <v>0</v>
      </c>
      <c r="QD35">
        <f>IFERROR(__xludf.DUMMYFUNCTION("""COMPUTED_VALUE"""),0.0)</f>
        <v>0</v>
      </c>
      <c r="QE35">
        <f>IFERROR(__xludf.DUMMYFUNCTION("""COMPUTED_VALUE"""),0.0)</f>
        <v>0</v>
      </c>
      <c r="QF35">
        <f>IFERROR(__xludf.DUMMYFUNCTION("""COMPUTED_VALUE"""),0.0)</f>
        <v>0</v>
      </c>
      <c r="QG35">
        <f>IFERROR(__xludf.DUMMYFUNCTION("""COMPUTED_VALUE"""),0.0)</f>
        <v>0</v>
      </c>
      <c r="QH35">
        <f>IFERROR(__xludf.DUMMYFUNCTION("""COMPUTED_VALUE"""),0.0)</f>
        <v>0</v>
      </c>
      <c r="QI35">
        <f>IFERROR(__xludf.DUMMYFUNCTION("""COMPUTED_VALUE"""),0.0)</f>
        <v>0</v>
      </c>
      <c r="QJ35">
        <f>IFERROR(__xludf.DUMMYFUNCTION("""COMPUTED_VALUE"""),0.0)</f>
        <v>0</v>
      </c>
      <c r="QK35">
        <f>IFERROR(__xludf.DUMMYFUNCTION("""COMPUTED_VALUE"""),0.0)</f>
        <v>0</v>
      </c>
      <c r="QL35">
        <f>IFERROR(__xludf.DUMMYFUNCTION("""COMPUTED_VALUE"""),0.0)</f>
        <v>0</v>
      </c>
      <c r="QM35">
        <f>IFERROR(__xludf.DUMMYFUNCTION("""COMPUTED_VALUE"""),0.0)</f>
        <v>0</v>
      </c>
      <c r="QN35">
        <f>IFERROR(__xludf.DUMMYFUNCTION("""COMPUTED_VALUE"""),0.0)</f>
        <v>0</v>
      </c>
      <c r="QO35">
        <f>IFERROR(__xludf.DUMMYFUNCTION("""COMPUTED_VALUE"""),0.0)</f>
        <v>0</v>
      </c>
      <c r="QP35">
        <f>IFERROR(__xludf.DUMMYFUNCTION("""COMPUTED_VALUE"""),0.0)</f>
        <v>0</v>
      </c>
      <c r="QQ35">
        <f>IFERROR(__xludf.DUMMYFUNCTION("""COMPUTED_VALUE"""),0.0)</f>
        <v>0</v>
      </c>
      <c r="QR35">
        <f>IFERROR(__xludf.DUMMYFUNCTION("""COMPUTED_VALUE"""),0.0)</f>
        <v>0</v>
      </c>
      <c r="QS35">
        <f>IFERROR(__xludf.DUMMYFUNCTION("""COMPUTED_VALUE"""),0.0)</f>
        <v>0</v>
      </c>
      <c r="QT35">
        <f>IFERROR(__xludf.DUMMYFUNCTION("""COMPUTED_VALUE"""),0.0)</f>
        <v>0</v>
      </c>
      <c r="QU35">
        <f>IFERROR(__xludf.DUMMYFUNCTION("""COMPUTED_VALUE"""),0.0)</f>
        <v>0</v>
      </c>
      <c r="QV35">
        <f>IFERROR(__xludf.DUMMYFUNCTION("""COMPUTED_VALUE"""),0.0)</f>
        <v>0</v>
      </c>
      <c r="QW35">
        <f>IFERROR(__xludf.DUMMYFUNCTION("""COMPUTED_VALUE"""),0.0)</f>
        <v>0</v>
      </c>
      <c r="QX35">
        <f>IFERROR(__xludf.DUMMYFUNCTION("""COMPUTED_VALUE"""),0.0)</f>
        <v>0</v>
      </c>
      <c r="QY35">
        <f>IFERROR(__xludf.DUMMYFUNCTION("""COMPUTED_VALUE"""),0.0)</f>
        <v>0</v>
      </c>
      <c r="QZ35">
        <f>IFERROR(__xludf.DUMMYFUNCTION("""COMPUTED_VALUE"""),0.0)</f>
        <v>0</v>
      </c>
      <c r="RA35">
        <f>IFERROR(__xludf.DUMMYFUNCTION("""COMPUTED_VALUE"""),0.0)</f>
        <v>0</v>
      </c>
      <c r="RB35">
        <f>IFERROR(__xludf.DUMMYFUNCTION("""COMPUTED_VALUE"""),0.0)</f>
        <v>0</v>
      </c>
      <c r="RC35">
        <f>IFERROR(__xludf.DUMMYFUNCTION("""COMPUTED_VALUE"""),0.0)</f>
        <v>0</v>
      </c>
      <c r="RD35">
        <f>IFERROR(__xludf.DUMMYFUNCTION("""COMPUTED_VALUE"""),0.0)</f>
        <v>0</v>
      </c>
      <c r="RE35">
        <f>IFERROR(__xludf.DUMMYFUNCTION("""COMPUTED_VALUE"""),0.0)</f>
        <v>0</v>
      </c>
      <c r="RF35">
        <f>IFERROR(__xludf.DUMMYFUNCTION("""COMPUTED_VALUE"""),0.0)</f>
        <v>0</v>
      </c>
      <c r="RG35">
        <f>IFERROR(__xludf.DUMMYFUNCTION("""COMPUTED_VALUE"""),0.0)</f>
        <v>0</v>
      </c>
      <c r="RH35">
        <f>IFERROR(__xludf.DUMMYFUNCTION("""COMPUTED_VALUE"""),0.0)</f>
        <v>0</v>
      </c>
      <c r="RI35">
        <f>IFERROR(__xludf.DUMMYFUNCTION("""COMPUTED_VALUE"""),0.0)</f>
        <v>0</v>
      </c>
      <c r="RJ35" t="str">
        <f>IFERROR(__xludf.DUMMYFUNCTION("""COMPUTED_VALUE"""),"x")</f>
        <v>x</v>
      </c>
      <c r="RK35">
        <f>IFERROR(__xludf.DUMMYFUNCTION("""COMPUTED_VALUE"""),0.0)</f>
        <v>0</v>
      </c>
      <c r="RL35">
        <f>IFERROR(__xludf.DUMMYFUNCTION("""COMPUTED_VALUE"""),0.0)</f>
        <v>0</v>
      </c>
      <c r="RM35">
        <f>IFERROR(__xludf.DUMMYFUNCTION("""COMPUTED_VALUE"""),0.0)</f>
        <v>0</v>
      </c>
      <c r="RN35">
        <f>IFERROR(__xludf.DUMMYFUNCTION("""COMPUTED_VALUE"""),0.0)</f>
        <v>0</v>
      </c>
      <c r="RO35">
        <f>IFERROR(__xludf.DUMMYFUNCTION("""COMPUTED_VALUE"""),0.0)</f>
        <v>0</v>
      </c>
      <c r="RP35">
        <f>IFERROR(__xludf.DUMMYFUNCTION("""COMPUTED_VALUE"""),0.0)</f>
        <v>0</v>
      </c>
      <c r="RQ35">
        <f>IFERROR(__xludf.DUMMYFUNCTION("""COMPUTED_VALUE"""),0.0)</f>
        <v>0</v>
      </c>
      <c r="RR35">
        <f>IFERROR(__xludf.DUMMYFUNCTION("""COMPUTED_VALUE"""),0.0)</f>
        <v>0</v>
      </c>
      <c r="RS35">
        <f>IFERROR(__xludf.DUMMYFUNCTION("""COMPUTED_VALUE"""),0.0)</f>
        <v>0</v>
      </c>
      <c r="RT35">
        <f>IFERROR(__xludf.DUMMYFUNCTION("""COMPUTED_VALUE"""),0.0)</f>
        <v>0</v>
      </c>
      <c r="RU35">
        <f>IFERROR(__xludf.DUMMYFUNCTION("""COMPUTED_VALUE"""),0.0)</f>
        <v>0</v>
      </c>
      <c r="RV35">
        <f>IFERROR(__xludf.DUMMYFUNCTION("""COMPUTED_VALUE"""),0.0)</f>
        <v>0</v>
      </c>
      <c r="RW35">
        <f>IFERROR(__xludf.DUMMYFUNCTION("""COMPUTED_VALUE"""),0.0)</f>
        <v>0</v>
      </c>
      <c r="RX35">
        <f>IFERROR(__xludf.DUMMYFUNCTION("""COMPUTED_VALUE"""),0.0)</f>
        <v>0</v>
      </c>
      <c r="RY35">
        <f>IFERROR(__xludf.DUMMYFUNCTION("""COMPUTED_VALUE"""),0.0)</f>
        <v>0</v>
      </c>
      <c r="RZ35">
        <f>IFERROR(__xludf.DUMMYFUNCTION("""COMPUTED_VALUE"""),0.0)</f>
        <v>0</v>
      </c>
      <c r="SA35">
        <f>IFERROR(__xludf.DUMMYFUNCTION("""COMPUTED_VALUE"""),0.0)</f>
        <v>0</v>
      </c>
      <c r="SB35">
        <f>IFERROR(__xludf.DUMMYFUNCTION("""COMPUTED_VALUE"""),0.0)</f>
        <v>0</v>
      </c>
      <c r="SC35">
        <f>IFERROR(__xludf.DUMMYFUNCTION("""COMPUTED_VALUE"""),0.0)</f>
        <v>0</v>
      </c>
      <c r="SD35">
        <f>IFERROR(__xludf.DUMMYFUNCTION("""COMPUTED_VALUE"""),0.0)</f>
        <v>0</v>
      </c>
      <c r="SE35">
        <f>IFERROR(__xludf.DUMMYFUNCTION("""COMPUTED_VALUE"""),0.0)</f>
        <v>0</v>
      </c>
      <c r="SF35">
        <f>IFERROR(__xludf.DUMMYFUNCTION("""COMPUTED_VALUE"""),0.0)</f>
        <v>0</v>
      </c>
      <c r="SG35">
        <f>IFERROR(__xludf.DUMMYFUNCTION("""COMPUTED_VALUE"""),0.0)</f>
        <v>0</v>
      </c>
      <c r="SH35">
        <f>IFERROR(__xludf.DUMMYFUNCTION("""COMPUTED_VALUE"""),0.0)</f>
        <v>0</v>
      </c>
      <c r="SI35">
        <f>IFERROR(__xludf.DUMMYFUNCTION("""COMPUTED_VALUE"""),0.0)</f>
        <v>0</v>
      </c>
      <c r="SJ35">
        <f>IFERROR(__xludf.DUMMYFUNCTION("""COMPUTED_VALUE"""),0.0)</f>
        <v>0</v>
      </c>
      <c r="SK35">
        <f>IFERROR(__xludf.DUMMYFUNCTION("""COMPUTED_VALUE"""),0.0)</f>
        <v>0</v>
      </c>
      <c r="SL35">
        <f>IFERROR(__xludf.DUMMYFUNCTION("""COMPUTED_VALUE"""),0.0)</f>
        <v>0</v>
      </c>
      <c r="SM35">
        <f>IFERROR(__xludf.DUMMYFUNCTION("""COMPUTED_VALUE"""),0.0)</f>
        <v>0</v>
      </c>
      <c r="SN35">
        <f>IFERROR(__xludf.DUMMYFUNCTION("""COMPUTED_VALUE"""),0.0)</f>
        <v>0</v>
      </c>
      <c r="SO35">
        <f>IFERROR(__xludf.DUMMYFUNCTION("""COMPUTED_VALUE"""),0.0)</f>
        <v>0</v>
      </c>
      <c r="SP35">
        <f>IFERROR(__xludf.DUMMYFUNCTION("""COMPUTED_VALUE"""),0.0)</f>
        <v>0</v>
      </c>
      <c r="SQ35">
        <f>IFERROR(__xludf.DUMMYFUNCTION("""COMPUTED_VALUE"""),0.0)</f>
        <v>0</v>
      </c>
      <c r="SR35">
        <f>IFERROR(__xludf.DUMMYFUNCTION("""COMPUTED_VALUE"""),0.0)</f>
        <v>0</v>
      </c>
      <c r="SS35">
        <f>IFERROR(__xludf.DUMMYFUNCTION("""COMPUTED_VALUE"""),0.0)</f>
        <v>0</v>
      </c>
      <c r="ST35">
        <f>IFERROR(__xludf.DUMMYFUNCTION("""COMPUTED_VALUE"""),0.0)</f>
        <v>0</v>
      </c>
      <c r="SU35">
        <f>IFERROR(__xludf.DUMMYFUNCTION("""COMPUTED_VALUE"""),0.0)</f>
        <v>0</v>
      </c>
      <c r="SV35">
        <f>IFERROR(__xludf.DUMMYFUNCTION("""COMPUTED_VALUE"""),0.0)</f>
        <v>0</v>
      </c>
      <c r="SW35">
        <f>IFERROR(__xludf.DUMMYFUNCTION("""COMPUTED_VALUE"""),0.0)</f>
        <v>0</v>
      </c>
      <c r="SX35">
        <f>IFERROR(__xludf.DUMMYFUNCTION("""COMPUTED_VALUE"""),0.0)</f>
        <v>0</v>
      </c>
      <c r="SY35">
        <f>IFERROR(__xludf.DUMMYFUNCTION("""COMPUTED_VALUE"""),0.0)</f>
        <v>0</v>
      </c>
      <c r="SZ35">
        <f>IFERROR(__xludf.DUMMYFUNCTION("""COMPUTED_VALUE"""),0.0)</f>
        <v>0</v>
      </c>
      <c r="TA35">
        <f>IFERROR(__xludf.DUMMYFUNCTION("""COMPUTED_VALUE"""),0.0)</f>
        <v>0</v>
      </c>
      <c r="TB35">
        <f>IFERROR(__xludf.DUMMYFUNCTION("""COMPUTED_VALUE"""),0.0)</f>
        <v>0</v>
      </c>
      <c r="TC35">
        <f>IFERROR(__xludf.DUMMYFUNCTION("""COMPUTED_VALUE"""),0.0)</f>
        <v>0</v>
      </c>
    </row>
    <row r="36">
      <c r="A36">
        <f>IFERROR(__xludf.DUMMYFUNCTION("""COMPUTED_VALUE"""),35.0)</f>
        <v>35</v>
      </c>
      <c r="B36" t="str">
        <f>IFERROR(__xludf.DUMMYFUNCTION("""COMPUTED_VALUE"""),"Vasiljevic3")</f>
        <v>Vasiljevic3</v>
      </c>
      <c r="C36" t="str">
        <f>IFERROR(__xludf.DUMMYFUNCTION("""COMPUTED_VALUE"""),"Vanja ")</f>
        <v>Vanja </v>
      </c>
      <c r="D36" t="str">
        <f>IFERROR(__xludf.DUMMYFUNCTION("""COMPUTED_VALUE"""),"Vasiljević")</f>
        <v>Vasiljević</v>
      </c>
      <c r="E36">
        <f>IFERROR(__xludf.DUMMYFUNCTION("""COMPUTED_VALUE"""),28.0)</f>
        <v>28</v>
      </c>
      <c r="F36" t="str">
        <f>IFERROR(__xludf.DUMMYFUNCTION("""COMPUTED_VALUE"""),"ODOBREN")</f>
        <v>ODOBREN</v>
      </c>
      <c r="G36" t="str">
        <f>IFERROR(__xludf.DUMMYFUNCTION("""COMPUTED_VALUE"""),"Sombor")</f>
        <v>Sombor</v>
      </c>
      <c r="H36" t="str">
        <f>IFERROR(__xludf.DUMMYFUNCTION("""COMPUTED_VALUE"""),"Gimnazija Veljko Petrović")</f>
        <v>Gimnazija Veljko Petrović</v>
      </c>
      <c r="I36" t="str">
        <f>IFERROR(__xludf.DUMMYFUNCTION("""COMPUTED_VALUE"""),"I")</f>
        <v>I</v>
      </c>
      <c r="J36" t="str">
        <f>IFERROR(__xludf.DUMMYFUNCTION("""COMPUTED_VALUE"""),"B")</f>
        <v>B</v>
      </c>
      <c r="K36" t="str">
        <f>IFERROR(__xludf.DUMMYFUNCTION("""COMPUTED_VALUE"""),"Duško Obradović")</f>
        <v>Duško Obradović</v>
      </c>
      <c r="L36" t="str">
        <f>IFERROR(__xludf.DUMMYFUNCTION("""COMPUTED_VALUE"""),"x")</f>
        <v>x</v>
      </c>
      <c r="M36" t="str">
        <f>IFERROR(__xludf.DUMMYFUNCTION("""COMPUTED_VALUE"""),"-")</f>
        <v>-</v>
      </c>
      <c r="N36">
        <f>IFERROR(__xludf.DUMMYFUNCTION("""COMPUTED_VALUE"""),0.0)</f>
        <v>0</v>
      </c>
      <c r="O36">
        <f>IFERROR(__xludf.DUMMYFUNCTION("""COMPUTED_VALUE"""),0.0)</f>
        <v>0</v>
      </c>
      <c r="P36" t="str">
        <f>IFERROR(__xludf.DUMMYFUNCTION("""COMPUTED_VALUE"""),"x")</f>
        <v>x</v>
      </c>
      <c r="Q36">
        <f>IFERROR(__xludf.DUMMYFUNCTION("""COMPUTED_VALUE"""),28.0)</f>
        <v>28</v>
      </c>
      <c r="R36" t="str">
        <f>IFERROR(__xludf.DUMMYFUNCTION("""COMPUTED_VALUE"""),"-")</f>
        <v>-</v>
      </c>
      <c r="S36" t="str">
        <f>IFERROR(__xludf.DUMMYFUNCTION("""COMPUTED_VALUE"""),"-")</f>
        <v>-</v>
      </c>
      <c r="T36" t="str">
        <f>IFERROR(__xludf.DUMMYFUNCTION("""COMPUTED_VALUE"""),"x")</f>
        <v>x</v>
      </c>
      <c r="U36" t="str">
        <f>IFERROR(__xludf.DUMMYFUNCTION("""COMPUTED_VALUE"""),"x")</f>
        <v>x</v>
      </c>
      <c r="V36" t="str">
        <f>IFERROR(__xludf.DUMMYFUNCTION("""COMPUTED_VALUE"""),"-")</f>
        <v>-</v>
      </c>
      <c r="W36" t="str">
        <f>IFERROR(__xludf.DUMMYFUNCTION("""COMPUTED_VALUE"""),"-")</f>
        <v>-</v>
      </c>
      <c r="X36" t="str">
        <f>IFERROR(__xludf.DUMMYFUNCTION("""COMPUTED_VALUE"""),"-")</f>
        <v>-</v>
      </c>
      <c r="Y36" t="str">
        <f>IFERROR(__xludf.DUMMYFUNCTION("""COMPUTED_VALUE"""),"-")</f>
        <v>-</v>
      </c>
      <c r="Z36" t="str">
        <f>IFERROR(__xludf.DUMMYFUNCTION("""COMPUTED_VALUE"""),"-")</f>
        <v>-</v>
      </c>
      <c r="AA36" t="str">
        <f>IFERROR(__xludf.DUMMYFUNCTION("""COMPUTED_VALUE"""),"-")</f>
        <v>-</v>
      </c>
      <c r="AB36" t="str">
        <f>IFERROR(__xludf.DUMMYFUNCTION("""COMPUTED_VALUE"""),"-")</f>
        <v>-</v>
      </c>
      <c r="AC36" t="str">
        <f>IFERROR(__xludf.DUMMYFUNCTION("""COMPUTED_VALUE"""),"-")</f>
        <v>-</v>
      </c>
      <c r="AD36" t="str">
        <f>IFERROR(__xludf.DUMMYFUNCTION("""COMPUTED_VALUE"""),"-")</f>
        <v>-</v>
      </c>
      <c r="AE36" t="str">
        <f>IFERROR(__xludf.DUMMYFUNCTION("""COMPUTED_VALUE"""),"-")</f>
        <v>-</v>
      </c>
      <c r="AF36" t="str">
        <f>IFERROR(__xludf.DUMMYFUNCTION("""COMPUTED_VALUE"""),"-")</f>
        <v>-</v>
      </c>
      <c r="AG36" t="str">
        <f>IFERROR(__xludf.DUMMYFUNCTION("""COMPUTED_VALUE"""),"-")</f>
        <v>-</v>
      </c>
      <c r="AH36" t="str">
        <f>IFERROR(__xludf.DUMMYFUNCTION("""COMPUTED_VALUE"""),"-")</f>
        <v>-</v>
      </c>
      <c r="AI36" t="str">
        <f>IFERROR(__xludf.DUMMYFUNCTION("""COMPUTED_VALUE"""),"-")</f>
        <v>-</v>
      </c>
      <c r="AJ36" t="str">
        <f>IFERROR(__xludf.DUMMYFUNCTION("""COMPUTED_VALUE"""),"-")</f>
        <v>-</v>
      </c>
      <c r="AK36" t="str">
        <f>IFERROR(__xludf.DUMMYFUNCTION("""COMPUTED_VALUE"""),"-")</f>
        <v>-</v>
      </c>
      <c r="AL36" t="str">
        <f>IFERROR(__xludf.DUMMYFUNCTION("""COMPUTED_VALUE"""),"-")</f>
        <v>-</v>
      </c>
      <c r="AM36" t="str">
        <f>IFERROR(__xludf.DUMMYFUNCTION("""COMPUTED_VALUE"""),"-")</f>
        <v>-</v>
      </c>
      <c r="AN36" t="str">
        <f>IFERROR(__xludf.DUMMYFUNCTION("""COMPUTED_VALUE"""),"-")</f>
        <v>-</v>
      </c>
      <c r="AO36" t="str">
        <f>IFERROR(__xludf.DUMMYFUNCTION("""COMPUTED_VALUE"""),"-")</f>
        <v>-</v>
      </c>
      <c r="AP36" t="str">
        <f>IFERROR(__xludf.DUMMYFUNCTION("""COMPUTED_VALUE"""),"x")</f>
        <v>x</v>
      </c>
      <c r="AQ36" t="str">
        <f>IFERROR(__xludf.DUMMYFUNCTION("""COMPUTED_VALUE"""),"WA")</f>
        <v>WA</v>
      </c>
      <c r="AR36" t="str">
        <f>IFERROR(__xludf.DUMMYFUNCTION("""COMPUTED_VALUE"""),"WA")</f>
        <v>WA</v>
      </c>
      <c r="AS36" t="str">
        <f>IFERROR(__xludf.DUMMYFUNCTION("""COMPUTED_VALUE"""),"WA")</f>
        <v>WA</v>
      </c>
      <c r="AT36" t="str">
        <f>IFERROR(__xludf.DUMMYFUNCTION("""COMPUTED_VALUE"""),"WA")</f>
        <v>WA</v>
      </c>
      <c r="AU36" t="str">
        <f>IFERROR(__xludf.DUMMYFUNCTION("""COMPUTED_VALUE"""),"WA")</f>
        <v>WA</v>
      </c>
      <c r="AV36" t="str">
        <f>IFERROR(__xludf.DUMMYFUNCTION("""COMPUTED_VALUE"""),"WA")</f>
        <v>WA</v>
      </c>
      <c r="AW36" t="str">
        <f>IFERROR(__xludf.DUMMYFUNCTION("""COMPUTED_VALUE"""),"WA")</f>
        <v>WA</v>
      </c>
      <c r="AX36" t="str">
        <f>IFERROR(__xludf.DUMMYFUNCTION("""COMPUTED_VALUE"""),"WA")</f>
        <v>WA</v>
      </c>
      <c r="AY36" t="str">
        <f>IFERROR(__xludf.DUMMYFUNCTION("""COMPUTED_VALUE"""),"WA")</f>
        <v>WA</v>
      </c>
      <c r="AZ36" t="str">
        <f>IFERROR(__xludf.DUMMYFUNCTION("""COMPUTED_VALUE"""),"WA")</f>
        <v>WA</v>
      </c>
      <c r="BA36" t="str">
        <f>IFERROR(__xludf.DUMMYFUNCTION("""COMPUTED_VALUE"""),"WA")</f>
        <v>WA</v>
      </c>
      <c r="BB36" t="str">
        <f>IFERROR(__xludf.DUMMYFUNCTION("""COMPUTED_VALUE"""),"WA")</f>
        <v>WA</v>
      </c>
      <c r="BC36" t="str">
        <f>IFERROR(__xludf.DUMMYFUNCTION("""COMPUTED_VALUE"""),"WA")</f>
        <v>WA</v>
      </c>
      <c r="BD36" t="str">
        <f>IFERROR(__xludf.DUMMYFUNCTION("""COMPUTED_VALUE"""),"WA")</f>
        <v>WA</v>
      </c>
      <c r="BE36" t="str">
        <f>IFERROR(__xludf.DUMMYFUNCTION("""COMPUTED_VALUE"""),"WA")</f>
        <v>WA</v>
      </c>
      <c r="BF36" t="str">
        <f>IFERROR(__xludf.DUMMYFUNCTION("""COMPUTED_VALUE"""),"WA")</f>
        <v>WA</v>
      </c>
      <c r="BG36" t="str">
        <f>IFERROR(__xludf.DUMMYFUNCTION("""COMPUTED_VALUE"""),"WA")</f>
        <v>WA</v>
      </c>
      <c r="BH36" t="str">
        <f>IFERROR(__xludf.DUMMYFUNCTION("""COMPUTED_VALUE"""),"WA")</f>
        <v>WA</v>
      </c>
      <c r="BI36" t="str">
        <f>IFERROR(__xludf.DUMMYFUNCTION("""COMPUTED_VALUE"""),"WA")</f>
        <v>WA</v>
      </c>
      <c r="BJ36" t="str">
        <f>IFERROR(__xludf.DUMMYFUNCTION("""COMPUTED_VALUE"""),"WA")</f>
        <v>WA</v>
      </c>
      <c r="BK36" t="str">
        <f>IFERROR(__xludf.DUMMYFUNCTION("""COMPUTED_VALUE"""),"WA")</f>
        <v>WA</v>
      </c>
      <c r="BL36" t="str">
        <f>IFERROR(__xludf.DUMMYFUNCTION("""COMPUTED_VALUE"""),"WA")</f>
        <v>WA</v>
      </c>
      <c r="BM36" t="str">
        <f>IFERROR(__xludf.DUMMYFUNCTION("""COMPUTED_VALUE"""),"WA")</f>
        <v>WA</v>
      </c>
      <c r="BN36" t="str">
        <f>IFERROR(__xludf.DUMMYFUNCTION("""COMPUTED_VALUE"""),"WA")</f>
        <v>WA</v>
      </c>
      <c r="BO36" t="str">
        <f>IFERROR(__xludf.DUMMYFUNCTION("""COMPUTED_VALUE"""),"WA")</f>
        <v>WA</v>
      </c>
      <c r="BP36" t="str">
        <f>IFERROR(__xludf.DUMMYFUNCTION("""COMPUTED_VALUE"""),"WA")</f>
        <v>WA</v>
      </c>
      <c r="BQ36" t="str">
        <f>IFERROR(__xludf.DUMMYFUNCTION("""COMPUTED_VALUE"""),"WA")</f>
        <v>WA</v>
      </c>
      <c r="BR36" t="str">
        <f>IFERROR(__xludf.DUMMYFUNCTION("""COMPUTED_VALUE"""),"WA")</f>
        <v>WA</v>
      </c>
      <c r="BS36" t="str">
        <f>IFERROR(__xludf.DUMMYFUNCTION("""COMPUTED_VALUE"""),"WA")</f>
        <v>WA</v>
      </c>
      <c r="BT36" t="str">
        <f>IFERROR(__xludf.DUMMYFUNCTION("""COMPUTED_VALUE"""),"WA")</f>
        <v>WA</v>
      </c>
      <c r="BU36" t="str">
        <f>IFERROR(__xludf.DUMMYFUNCTION("""COMPUTED_VALUE"""),"WA")</f>
        <v>WA</v>
      </c>
      <c r="BV36" t="str">
        <f>IFERROR(__xludf.DUMMYFUNCTION("""COMPUTED_VALUE"""),"WA")</f>
        <v>WA</v>
      </c>
      <c r="BW36" t="str">
        <f>IFERROR(__xludf.DUMMYFUNCTION("""COMPUTED_VALUE"""),"WA")</f>
        <v>WA</v>
      </c>
      <c r="BX36" t="str">
        <f>IFERROR(__xludf.DUMMYFUNCTION("""COMPUTED_VALUE"""),"WA")</f>
        <v>WA</v>
      </c>
      <c r="BY36" t="str">
        <f>IFERROR(__xludf.DUMMYFUNCTION("""COMPUTED_VALUE"""),"WA")</f>
        <v>WA</v>
      </c>
      <c r="BZ36" t="str">
        <f>IFERROR(__xludf.DUMMYFUNCTION("""COMPUTED_VALUE"""),"WA")</f>
        <v>WA</v>
      </c>
      <c r="CA36" t="str">
        <f>IFERROR(__xludf.DUMMYFUNCTION("""COMPUTED_VALUE"""),"WA")</f>
        <v>WA</v>
      </c>
      <c r="CB36" t="str">
        <f>IFERROR(__xludf.DUMMYFUNCTION("""COMPUTED_VALUE"""),"WA")</f>
        <v>WA</v>
      </c>
      <c r="CC36" t="str">
        <f>IFERROR(__xludf.DUMMYFUNCTION("""COMPUTED_VALUE"""),"WA")</f>
        <v>WA</v>
      </c>
      <c r="CD36" t="str">
        <f>IFERROR(__xludf.DUMMYFUNCTION("""COMPUTED_VALUE"""),"WA")</f>
        <v>WA</v>
      </c>
      <c r="CE36" t="str">
        <f>IFERROR(__xludf.DUMMYFUNCTION("""COMPUTED_VALUE"""),"WA")</f>
        <v>WA</v>
      </c>
      <c r="CF36" t="str">
        <f>IFERROR(__xludf.DUMMYFUNCTION("""COMPUTED_VALUE"""),"WA")</f>
        <v>WA</v>
      </c>
      <c r="CG36" t="str">
        <f>IFERROR(__xludf.DUMMYFUNCTION("""COMPUTED_VALUE"""),"WA")</f>
        <v>WA</v>
      </c>
      <c r="CH36" t="str">
        <f>IFERROR(__xludf.DUMMYFUNCTION("""COMPUTED_VALUE"""),"WA")</f>
        <v>WA</v>
      </c>
      <c r="CI36" t="str">
        <f>IFERROR(__xludf.DUMMYFUNCTION("""COMPUTED_VALUE"""),"WA")</f>
        <v>WA</v>
      </c>
      <c r="CJ36" t="str">
        <f>IFERROR(__xludf.DUMMYFUNCTION("""COMPUTED_VALUE"""),"WA")</f>
        <v>WA</v>
      </c>
      <c r="CK36" t="str">
        <f>IFERROR(__xludf.DUMMYFUNCTION("""COMPUTED_VALUE"""),"WA")</f>
        <v>WA</v>
      </c>
      <c r="CL36" t="str">
        <f>IFERROR(__xludf.DUMMYFUNCTION("""COMPUTED_VALUE"""),"WA")</f>
        <v>WA</v>
      </c>
      <c r="CM36" t="str">
        <f>IFERROR(__xludf.DUMMYFUNCTION("""COMPUTED_VALUE"""),"WA")</f>
        <v>WA</v>
      </c>
      <c r="CN36" t="str">
        <f>IFERROR(__xludf.DUMMYFUNCTION("""COMPUTED_VALUE"""),"WA")</f>
        <v>WA</v>
      </c>
      <c r="CO36" t="str">
        <f>IFERROR(__xludf.DUMMYFUNCTION("""COMPUTED_VALUE"""),"WA")</f>
        <v>WA</v>
      </c>
      <c r="CP36" t="str">
        <f>IFERROR(__xludf.DUMMYFUNCTION("""COMPUTED_VALUE"""),"WA")</f>
        <v>WA</v>
      </c>
      <c r="CQ36" t="str">
        <f>IFERROR(__xludf.DUMMYFUNCTION("""COMPUTED_VALUE"""),"WA")</f>
        <v>WA</v>
      </c>
      <c r="CR36" t="str">
        <f>IFERROR(__xludf.DUMMYFUNCTION("""COMPUTED_VALUE"""),"WA")</f>
        <v>WA</v>
      </c>
      <c r="CS36" t="str">
        <f>IFERROR(__xludf.DUMMYFUNCTION("""COMPUTED_VALUE"""),"WA")</f>
        <v>WA</v>
      </c>
      <c r="CT36" t="str">
        <f>IFERROR(__xludf.DUMMYFUNCTION("""COMPUTED_VALUE"""),"WA")</f>
        <v>WA</v>
      </c>
      <c r="CU36" t="str">
        <f>IFERROR(__xludf.DUMMYFUNCTION("""COMPUTED_VALUE"""),"WA")</f>
        <v>WA</v>
      </c>
      <c r="CV36" t="str">
        <f>IFERROR(__xludf.DUMMYFUNCTION("""COMPUTED_VALUE"""),"WA")</f>
        <v>WA</v>
      </c>
      <c r="CW36" t="str">
        <f>IFERROR(__xludf.DUMMYFUNCTION("""COMPUTED_VALUE"""),"WA")</f>
        <v>WA</v>
      </c>
      <c r="CX36" t="str">
        <f>IFERROR(__xludf.DUMMYFUNCTION("""COMPUTED_VALUE"""),"WA")</f>
        <v>WA</v>
      </c>
      <c r="CY36" t="str">
        <f>IFERROR(__xludf.DUMMYFUNCTION("""COMPUTED_VALUE"""),"WA")</f>
        <v>WA</v>
      </c>
      <c r="CZ36" t="str">
        <f>IFERROR(__xludf.DUMMYFUNCTION("""COMPUTED_VALUE"""),"x")</f>
        <v>x</v>
      </c>
      <c r="DA36" t="str">
        <f>IFERROR(__xludf.DUMMYFUNCTION("""COMPUTED_VALUE"""),"WA")</f>
        <v>WA</v>
      </c>
      <c r="DB36" t="str">
        <f>IFERROR(__xludf.DUMMYFUNCTION("""COMPUTED_VALUE"""),"RTE")</f>
        <v>RTE</v>
      </c>
      <c r="DC36" t="str">
        <f>IFERROR(__xludf.DUMMYFUNCTION("""COMPUTED_VALUE"""),"RTE")</f>
        <v>RTE</v>
      </c>
      <c r="DD36" t="str">
        <f>IFERROR(__xludf.DUMMYFUNCTION("""COMPUTED_VALUE"""),"RTE")</f>
        <v>RTE</v>
      </c>
      <c r="DE36" t="str">
        <f>IFERROR(__xludf.DUMMYFUNCTION("""COMPUTED_VALUE"""),"RTE")</f>
        <v>RTE</v>
      </c>
      <c r="DF36" t="str">
        <f>IFERROR(__xludf.DUMMYFUNCTION("""COMPUTED_VALUE"""),"RTE")</f>
        <v>RTE</v>
      </c>
      <c r="DG36" t="str">
        <f>IFERROR(__xludf.DUMMYFUNCTION("""COMPUTED_VALUE"""),"RTE")</f>
        <v>RTE</v>
      </c>
      <c r="DH36" t="str">
        <f>IFERROR(__xludf.DUMMYFUNCTION("""COMPUTED_VALUE"""),"RTE")</f>
        <v>RTE</v>
      </c>
      <c r="DI36" t="str">
        <f>IFERROR(__xludf.DUMMYFUNCTION("""COMPUTED_VALUE"""),"RTE")</f>
        <v>RTE</v>
      </c>
      <c r="DJ36" t="str">
        <f>IFERROR(__xludf.DUMMYFUNCTION("""COMPUTED_VALUE"""),"RTE")</f>
        <v>RTE</v>
      </c>
      <c r="DK36" t="str">
        <f>IFERROR(__xludf.DUMMYFUNCTION("""COMPUTED_VALUE"""),"WA")</f>
        <v>WA</v>
      </c>
      <c r="DL36" t="str">
        <f>IFERROR(__xludf.DUMMYFUNCTION("""COMPUTED_VALUE"""),"OK")</f>
        <v>OK</v>
      </c>
      <c r="DM36" t="str">
        <f>IFERROR(__xludf.DUMMYFUNCTION("""COMPUTED_VALUE"""),"WA")</f>
        <v>WA</v>
      </c>
      <c r="DN36" t="str">
        <f>IFERROR(__xludf.DUMMYFUNCTION("""COMPUTED_VALUE"""),"OK")</f>
        <v>OK</v>
      </c>
      <c r="DO36" t="str">
        <f>IFERROR(__xludf.DUMMYFUNCTION("""COMPUTED_VALUE"""),"RTE")</f>
        <v>RTE</v>
      </c>
      <c r="DP36" t="str">
        <f>IFERROR(__xludf.DUMMYFUNCTION("""COMPUTED_VALUE"""),"RTE")</f>
        <v>RTE</v>
      </c>
      <c r="DQ36" t="str">
        <f>IFERROR(__xludf.DUMMYFUNCTION("""COMPUTED_VALUE"""),"RTE")</f>
        <v>RTE</v>
      </c>
      <c r="DR36" t="str">
        <f>IFERROR(__xludf.DUMMYFUNCTION("""COMPUTED_VALUE"""),"RTE")</f>
        <v>RTE</v>
      </c>
      <c r="DS36" t="str">
        <f>IFERROR(__xludf.DUMMYFUNCTION("""COMPUTED_VALUE"""),"RTE")</f>
        <v>RTE</v>
      </c>
      <c r="DT36" t="str">
        <f>IFERROR(__xludf.DUMMYFUNCTION("""COMPUTED_VALUE"""),"RTE")</f>
        <v>RTE</v>
      </c>
      <c r="DU36" t="str">
        <f>IFERROR(__xludf.DUMMYFUNCTION("""COMPUTED_VALUE"""),"RTE")</f>
        <v>RTE</v>
      </c>
      <c r="DV36" t="str">
        <f>IFERROR(__xludf.DUMMYFUNCTION("""COMPUTED_VALUE"""),"RTE")</f>
        <v>RTE</v>
      </c>
      <c r="DW36" t="str">
        <f>IFERROR(__xludf.DUMMYFUNCTION("""COMPUTED_VALUE"""),"RTE")</f>
        <v>RTE</v>
      </c>
      <c r="DX36" t="str">
        <f>IFERROR(__xludf.DUMMYFUNCTION("""COMPUTED_VALUE"""),"RTE")</f>
        <v>RTE</v>
      </c>
      <c r="DY36" t="str">
        <f>IFERROR(__xludf.DUMMYFUNCTION("""COMPUTED_VALUE"""),"RTE")</f>
        <v>RTE</v>
      </c>
      <c r="DZ36" t="str">
        <f>IFERROR(__xludf.DUMMYFUNCTION("""COMPUTED_VALUE"""),"RTE")</f>
        <v>RTE</v>
      </c>
      <c r="EA36" t="str">
        <f>IFERROR(__xludf.DUMMYFUNCTION("""COMPUTED_VALUE"""),"RTE")</f>
        <v>RTE</v>
      </c>
      <c r="EB36" t="str">
        <f>IFERROR(__xludf.DUMMYFUNCTION("""COMPUTED_VALUE"""),"RTE")</f>
        <v>RTE</v>
      </c>
      <c r="EC36" t="str">
        <f>IFERROR(__xludf.DUMMYFUNCTION("""COMPUTED_VALUE"""),"RTE")</f>
        <v>RTE</v>
      </c>
      <c r="ED36" t="str">
        <f>IFERROR(__xludf.DUMMYFUNCTION("""COMPUTED_VALUE"""),"RTE")</f>
        <v>RTE</v>
      </c>
      <c r="EE36" t="str">
        <f>IFERROR(__xludf.DUMMYFUNCTION("""COMPUTED_VALUE"""),"RTE")</f>
        <v>RTE</v>
      </c>
      <c r="EF36" t="str">
        <f>IFERROR(__xludf.DUMMYFUNCTION("""COMPUTED_VALUE"""),"WA")</f>
        <v>WA</v>
      </c>
      <c r="EG36" t="str">
        <f>IFERROR(__xludf.DUMMYFUNCTION("""COMPUTED_VALUE"""),"OK")</f>
        <v>OK</v>
      </c>
      <c r="EH36" t="str">
        <f>IFERROR(__xludf.DUMMYFUNCTION("""COMPUTED_VALUE"""),"RTE")</f>
        <v>RTE</v>
      </c>
      <c r="EI36" t="str">
        <f>IFERROR(__xludf.DUMMYFUNCTION("""COMPUTED_VALUE"""),"RTE")</f>
        <v>RTE</v>
      </c>
      <c r="EJ36" t="str">
        <f>IFERROR(__xludf.DUMMYFUNCTION("""COMPUTED_VALUE"""),"WA")</f>
        <v>WA</v>
      </c>
      <c r="EK36" t="str">
        <f>IFERROR(__xludf.DUMMYFUNCTION("""COMPUTED_VALUE"""),"OK")</f>
        <v>OK</v>
      </c>
      <c r="EL36" t="str">
        <f>IFERROR(__xludf.DUMMYFUNCTION("""COMPUTED_VALUE"""),"OK")</f>
        <v>OK</v>
      </c>
      <c r="EM36" t="str">
        <f>IFERROR(__xludf.DUMMYFUNCTION("""COMPUTED_VALUE"""),"OK")</f>
        <v>OK</v>
      </c>
      <c r="EN36" t="str">
        <f>IFERROR(__xludf.DUMMYFUNCTION("""COMPUTED_VALUE"""),"WA")</f>
        <v>WA</v>
      </c>
      <c r="EO36" t="str">
        <f>IFERROR(__xludf.DUMMYFUNCTION("""COMPUTED_VALUE"""),"WA")</f>
        <v>WA</v>
      </c>
      <c r="EP36" t="str">
        <f>IFERROR(__xludf.DUMMYFUNCTION("""COMPUTED_VALUE"""),"WA")</f>
        <v>WA</v>
      </c>
      <c r="EQ36" t="str">
        <f>IFERROR(__xludf.DUMMYFUNCTION("""COMPUTED_VALUE"""),"WA")</f>
        <v>WA</v>
      </c>
      <c r="ER36" t="str">
        <f>IFERROR(__xludf.DUMMYFUNCTION("""COMPUTED_VALUE"""),"OK")</f>
        <v>OK</v>
      </c>
      <c r="ES36" t="str">
        <f>IFERROR(__xludf.DUMMYFUNCTION("""COMPUTED_VALUE"""),"WA")</f>
        <v>WA</v>
      </c>
      <c r="ET36" t="str">
        <f>IFERROR(__xludf.DUMMYFUNCTION("""COMPUTED_VALUE"""),"WA")</f>
        <v>WA</v>
      </c>
      <c r="EU36" t="str">
        <f>IFERROR(__xludf.DUMMYFUNCTION("""COMPUTED_VALUE"""),"WA")</f>
        <v>WA</v>
      </c>
      <c r="EV36" t="str">
        <f>IFERROR(__xludf.DUMMYFUNCTION("""COMPUTED_VALUE"""),"OK")</f>
        <v>OK</v>
      </c>
      <c r="EW36" t="str">
        <f>IFERROR(__xludf.DUMMYFUNCTION("""COMPUTED_VALUE"""),"WA")</f>
        <v>WA</v>
      </c>
      <c r="EX36" t="str">
        <f>IFERROR(__xludf.DUMMYFUNCTION("""COMPUTED_VALUE"""),"WA")</f>
        <v>WA</v>
      </c>
      <c r="EY36" t="str">
        <f>IFERROR(__xludf.DUMMYFUNCTION("""COMPUTED_VALUE"""),"OK")</f>
        <v>OK</v>
      </c>
      <c r="EZ36" t="str">
        <f>IFERROR(__xludf.DUMMYFUNCTION("""COMPUTED_VALUE"""),"WA")</f>
        <v>WA</v>
      </c>
      <c r="FA36" t="str">
        <f>IFERROR(__xludf.DUMMYFUNCTION("""COMPUTED_VALUE"""),"RTE")</f>
        <v>RTE</v>
      </c>
      <c r="FB36" t="str">
        <f>IFERROR(__xludf.DUMMYFUNCTION("""COMPUTED_VALUE"""),"RTE")</f>
        <v>RTE</v>
      </c>
      <c r="FC36" t="str">
        <f>IFERROR(__xludf.DUMMYFUNCTION("""COMPUTED_VALUE"""),"RTE")</f>
        <v>RTE</v>
      </c>
      <c r="FD36" t="str">
        <f>IFERROR(__xludf.DUMMYFUNCTION("""COMPUTED_VALUE"""),"WA")</f>
        <v>WA</v>
      </c>
      <c r="FE36" t="str">
        <f>IFERROR(__xludf.DUMMYFUNCTION("""COMPUTED_VALUE"""),"WA")</f>
        <v>WA</v>
      </c>
      <c r="FF36" t="str">
        <f>IFERROR(__xludf.DUMMYFUNCTION("""COMPUTED_VALUE"""),"WA")</f>
        <v>WA</v>
      </c>
      <c r="FG36" t="str">
        <f>IFERROR(__xludf.DUMMYFUNCTION("""COMPUTED_VALUE"""),"x")</f>
        <v>x</v>
      </c>
      <c r="FH36" t="str">
        <f>IFERROR(__xludf.DUMMYFUNCTION("""COMPUTED_VALUE"""),"OK")</f>
        <v>OK</v>
      </c>
      <c r="FI36" t="str">
        <f>IFERROR(__xludf.DUMMYFUNCTION("""COMPUTED_VALUE"""),"OK")</f>
        <v>OK</v>
      </c>
      <c r="FJ36" t="str">
        <f>IFERROR(__xludf.DUMMYFUNCTION("""COMPUTED_VALUE"""),"WA")</f>
        <v>WA</v>
      </c>
      <c r="FK36" t="str">
        <f>IFERROR(__xludf.DUMMYFUNCTION("""COMPUTED_VALUE"""),"WA")</f>
        <v>WA</v>
      </c>
      <c r="FL36" t="str">
        <f>IFERROR(__xludf.DUMMYFUNCTION("""COMPUTED_VALUE"""),"x")</f>
        <v>x</v>
      </c>
      <c r="FM36" t="str">
        <f>IFERROR(__xludf.DUMMYFUNCTION("""COMPUTED_VALUE"""),"-")</f>
        <v>-</v>
      </c>
      <c r="FN36" t="str">
        <f>IFERROR(__xludf.DUMMYFUNCTION("""COMPUTED_VALUE"""),"-")</f>
        <v>-</v>
      </c>
      <c r="FO36" t="str">
        <f>IFERROR(__xludf.DUMMYFUNCTION("""COMPUTED_VALUE"""),"-")</f>
        <v>-</v>
      </c>
      <c r="FP36" t="str">
        <f>IFERROR(__xludf.DUMMYFUNCTION("""COMPUTED_VALUE"""),"-")</f>
        <v>-</v>
      </c>
      <c r="FQ36" t="str">
        <f>IFERROR(__xludf.DUMMYFUNCTION("""COMPUTED_VALUE"""),"-")</f>
        <v>-</v>
      </c>
      <c r="FR36" t="str">
        <f>IFERROR(__xludf.DUMMYFUNCTION("""COMPUTED_VALUE"""),"-")</f>
        <v>-</v>
      </c>
      <c r="FS36" t="str">
        <f>IFERROR(__xludf.DUMMYFUNCTION("""COMPUTED_VALUE"""),"-")</f>
        <v>-</v>
      </c>
      <c r="FT36" t="str">
        <f>IFERROR(__xludf.DUMMYFUNCTION("""COMPUTED_VALUE"""),"-")</f>
        <v>-</v>
      </c>
      <c r="FU36" t="str">
        <f>IFERROR(__xludf.DUMMYFUNCTION("""COMPUTED_VALUE"""),"-")</f>
        <v>-</v>
      </c>
      <c r="FV36" t="str">
        <f>IFERROR(__xludf.DUMMYFUNCTION("""COMPUTED_VALUE"""),"-")</f>
        <v>-</v>
      </c>
      <c r="FW36" t="str">
        <f>IFERROR(__xludf.DUMMYFUNCTION("""COMPUTED_VALUE"""),"-")</f>
        <v>-</v>
      </c>
      <c r="FX36" t="str">
        <f>IFERROR(__xludf.DUMMYFUNCTION("""COMPUTED_VALUE"""),"-")</f>
        <v>-</v>
      </c>
      <c r="FY36" t="str">
        <f>IFERROR(__xludf.DUMMYFUNCTION("""COMPUTED_VALUE"""),"-")</f>
        <v>-</v>
      </c>
      <c r="FZ36" t="str">
        <f>IFERROR(__xludf.DUMMYFUNCTION("""COMPUTED_VALUE"""),"-")</f>
        <v>-</v>
      </c>
      <c r="GA36" t="str">
        <f>IFERROR(__xludf.DUMMYFUNCTION("""COMPUTED_VALUE"""),"-")</f>
        <v>-</v>
      </c>
      <c r="GB36" t="str">
        <f>IFERROR(__xludf.DUMMYFUNCTION("""COMPUTED_VALUE"""),"-")</f>
        <v>-</v>
      </c>
      <c r="GC36" t="str">
        <f>IFERROR(__xludf.DUMMYFUNCTION("""COMPUTED_VALUE"""),"-")</f>
        <v>-</v>
      </c>
      <c r="GD36" t="str">
        <f>IFERROR(__xludf.DUMMYFUNCTION("""COMPUTED_VALUE"""),"-")</f>
        <v>-</v>
      </c>
      <c r="GE36" t="str">
        <f>IFERROR(__xludf.DUMMYFUNCTION("""COMPUTED_VALUE"""),"-")</f>
        <v>-</v>
      </c>
      <c r="GF36" t="str">
        <f>IFERROR(__xludf.DUMMYFUNCTION("""COMPUTED_VALUE"""),"-")</f>
        <v>-</v>
      </c>
      <c r="GG36" t="str">
        <f>IFERROR(__xludf.DUMMYFUNCTION("""COMPUTED_VALUE"""),"-")</f>
        <v>-</v>
      </c>
      <c r="GH36" t="str">
        <f>IFERROR(__xludf.DUMMYFUNCTION("""COMPUTED_VALUE"""),"-")</f>
        <v>-</v>
      </c>
      <c r="GI36" t="str">
        <f>IFERROR(__xludf.DUMMYFUNCTION("""COMPUTED_VALUE"""),"-")</f>
        <v>-</v>
      </c>
      <c r="GJ36" t="str">
        <f>IFERROR(__xludf.DUMMYFUNCTION("""COMPUTED_VALUE"""),"-")</f>
        <v>-</v>
      </c>
      <c r="GK36" t="str">
        <f>IFERROR(__xludf.DUMMYFUNCTION("""COMPUTED_VALUE"""),"-")</f>
        <v>-</v>
      </c>
      <c r="GL36" t="str">
        <f>IFERROR(__xludf.DUMMYFUNCTION("""COMPUTED_VALUE"""),"-")</f>
        <v>-</v>
      </c>
      <c r="GM36" t="str">
        <f>IFERROR(__xludf.DUMMYFUNCTION("""COMPUTED_VALUE"""),"-")</f>
        <v>-</v>
      </c>
      <c r="GN36" t="str">
        <f>IFERROR(__xludf.DUMMYFUNCTION("""COMPUTED_VALUE"""),"-")</f>
        <v>-</v>
      </c>
      <c r="GO36" t="str">
        <f>IFERROR(__xludf.DUMMYFUNCTION("""COMPUTED_VALUE"""),"-")</f>
        <v>-</v>
      </c>
      <c r="GP36" t="str">
        <f>IFERROR(__xludf.DUMMYFUNCTION("""COMPUTED_VALUE"""),"-")</f>
        <v>-</v>
      </c>
      <c r="GQ36" t="str">
        <f>IFERROR(__xludf.DUMMYFUNCTION("""COMPUTED_VALUE"""),"-")</f>
        <v>-</v>
      </c>
      <c r="GR36" t="str">
        <f>IFERROR(__xludf.DUMMYFUNCTION("""COMPUTED_VALUE"""),"-")</f>
        <v>-</v>
      </c>
      <c r="GS36" t="str">
        <f>IFERROR(__xludf.DUMMYFUNCTION("""COMPUTED_VALUE"""),"-")</f>
        <v>-</v>
      </c>
      <c r="GT36" t="str">
        <f>IFERROR(__xludf.DUMMYFUNCTION("""COMPUTED_VALUE"""),"-")</f>
        <v>-</v>
      </c>
      <c r="GU36" t="str">
        <f>IFERROR(__xludf.DUMMYFUNCTION("""COMPUTED_VALUE"""),"-")</f>
        <v>-</v>
      </c>
      <c r="GV36" t="str">
        <f>IFERROR(__xludf.DUMMYFUNCTION("""COMPUTED_VALUE"""),"-")</f>
        <v>-</v>
      </c>
      <c r="GW36" t="str">
        <f>IFERROR(__xludf.DUMMYFUNCTION("""COMPUTED_VALUE"""),"-")</f>
        <v>-</v>
      </c>
      <c r="GX36" t="str">
        <f>IFERROR(__xludf.DUMMYFUNCTION("""COMPUTED_VALUE"""),"-")</f>
        <v>-</v>
      </c>
      <c r="GY36" t="str">
        <f>IFERROR(__xludf.DUMMYFUNCTION("""COMPUTED_VALUE"""),"-")</f>
        <v>-</v>
      </c>
      <c r="GZ36" t="str">
        <f>IFERROR(__xludf.DUMMYFUNCTION("""COMPUTED_VALUE"""),"-")</f>
        <v>-</v>
      </c>
      <c r="HA36" t="str">
        <f>IFERROR(__xludf.DUMMYFUNCTION("""COMPUTED_VALUE"""),"-")</f>
        <v>-</v>
      </c>
      <c r="HB36" t="str">
        <f>IFERROR(__xludf.DUMMYFUNCTION("""COMPUTED_VALUE"""),"-")</f>
        <v>-</v>
      </c>
      <c r="HC36" t="str">
        <f>IFERROR(__xludf.DUMMYFUNCTION("""COMPUTED_VALUE"""),"-")</f>
        <v>-</v>
      </c>
      <c r="HD36" t="str">
        <f>IFERROR(__xludf.DUMMYFUNCTION("""COMPUTED_VALUE"""),"-")</f>
        <v>-</v>
      </c>
      <c r="HE36" t="str">
        <f>IFERROR(__xludf.DUMMYFUNCTION("""COMPUTED_VALUE"""),"-")</f>
        <v>-</v>
      </c>
      <c r="HF36" t="str">
        <f>IFERROR(__xludf.DUMMYFUNCTION("""COMPUTED_VALUE"""),"-")</f>
        <v>-</v>
      </c>
      <c r="HG36" t="str">
        <f>IFERROR(__xludf.DUMMYFUNCTION("""COMPUTED_VALUE"""),"-")</f>
        <v>-</v>
      </c>
      <c r="HH36" t="str">
        <f>IFERROR(__xludf.DUMMYFUNCTION("""COMPUTED_VALUE"""),"-")</f>
        <v>-</v>
      </c>
      <c r="HI36" t="str">
        <f>IFERROR(__xludf.DUMMYFUNCTION("""COMPUTED_VALUE"""),"-")</f>
        <v>-</v>
      </c>
      <c r="HJ36" t="str">
        <f>IFERROR(__xludf.DUMMYFUNCTION("""COMPUTED_VALUE"""),"-")</f>
        <v>-</v>
      </c>
      <c r="HK36" t="str">
        <f>IFERROR(__xludf.DUMMYFUNCTION("""COMPUTED_VALUE"""),"-")</f>
        <v>-</v>
      </c>
      <c r="HL36" t="str">
        <f>IFERROR(__xludf.DUMMYFUNCTION("""COMPUTED_VALUE"""),"-")</f>
        <v>-</v>
      </c>
      <c r="HM36" t="str">
        <f>IFERROR(__xludf.DUMMYFUNCTION("""COMPUTED_VALUE"""),"-")</f>
        <v>-</v>
      </c>
      <c r="HN36" t="str">
        <f>IFERROR(__xludf.DUMMYFUNCTION("""COMPUTED_VALUE"""),"-")</f>
        <v>-</v>
      </c>
      <c r="HO36" t="str">
        <f>IFERROR(__xludf.DUMMYFUNCTION("""COMPUTED_VALUE"""),"-")</f>
        <v>-</v>
      </c>
      <c r="HP36" t="str">
        <f>IFERROR(__xludf.DUMMYFUNCTION("""COMPUTED_VALUE"""),"-")</f>
        <v>-</v>
      </c>
      <c r="HQ36" t="str">
        <f>IFERROR(__xludf.DUMMYFUNCTION("""COMPUTED_VALUE"""),"-")</f>
        <v>-</v>
      </c>
      <c r="HR36" t="str">
        <f>IFERROR(__xludf.DUMMYFUNCTION("""COMPUTED_VALUE"""),"x")</f>
        <v>x</v>
      </c>
      <c r="HS36" t="str">
        <f>IFERROR(__xludf.DUMMYFUNCTION("""COMPUTED_VALUE"""),"-")</f>
        <v>-</v>
      </c>
      <c r="HT36" t="str">
        <f>IFERROR(__xludf.DUMMYFUNCTION("""COMPUTED_VALUE"""),"-")</f>
        <v>-</v>
      </c>
      <c r="HU36" t="str">
        <f>IFERROR(__xludf.DUMMYFUNCTION("""COMPUTED_VALUE"""),"-")</f>
        <v>-</v>
      </c>
      <c r="HV36" t="str">
        <f>IFERROR(__xludf.DUMMYFUNCTION("""COMPUTED_VALUE"""),"-")</f>
        <v>-</v>
      </c>
      <c r="HW36" t="str">
        <f>IFERROR(__xludf.DUMMYFUNCTION("""COMPUTED_VALUE"""),"-")</f>
        <v>-</v>
      </c>
      <c r="HX36" t="str">
        <f>IFERROR(__xludf.DUMMYFUNCTION("""COMPUTED_VALUE"""),"-")</f>
        <v>-</v>
      </c>
      <c r="HY36" t="str">
        <f>IFERROR(__xludf.DUMMYFUNCTION("""COMPUTED_VALUE"""),"-")</f>
        <v>-</v>
      </c>
      <c r="HZ36" t="str">
        <f>IFERROR(__xludf.DUMMYFUNCTION("""COMPUTED_VALUE"""),"-")</f>
        <v>-</v>
      </c>
      <c r="IA36" t="str">
        <f>IFERROR(__xludf.DUMMYFUNCTION("""COMPUTED_VALUE"""),"-")</f>
        <v>-</v>
      </c>
      <c r="IB36" t="str">
        <f>IFERROR(__xludf.DUMMYFUNCTION("""COMPUTED_VALUE"""),"-")</f>
        <v>-</v>
      </c>
      <c r="IC36" t="str">
        <f>IFERROR(__xludf.DUMMYFUNCTION("""COMPUTED_VALUE"""),"-")</f>
        <v>-</v>
      </c>
      <c r="ID36" t="str">
        <f>IFERROR(__xludf.DUMMYFUNCTION("""COMPUTED_VALUE"""),"-")</f>
        <v>-</v>
      </c>
      <c r="IE36" t="str">
        <f>IFERROR(__xludf.DUMMYFUNCTION("""COMPUTED_VALUE"""),"-")</f>
        <v>-</v>
      </c>
      <c r="IF36" t="str">
        <f>IFERROR(__xludf.DUMMYFUNCTION("""COMPUTED_VALUE"""),"-")</f>
        <v>-</v>
      </c>
      <c r="IG36" t="str">
        <f>IFERROR(__xludf.DUMMYFUNCTION("""COMPUTED_VALUE"""),"-")</f>
        <v>-</v>
      </c>
      <c r="IH36" t="str">
        <f>IFERROR(__xludf.DUMMYFUNCTION("""COMPUTED_VALUE"""),"-")</f>
        <v>-</v>
      </c>
      <c r="II36" t="str">
        <f>IFERROR(__xludf.DUMMYFUNCTION("""COMPUTED_VALUE"""),"-")</f>
        <v>-</v>
      </c>
      <c r="IJ36" t="str">
        <f>IFERROR(__xludf.DUMMYFUNCTION("""COMPUTED_VALUE"""),"-")</f>
        <v>-</v>
      </c>
      <c r="IK36" t="str">
        <f>IFERROR(__xludf.DUMMYFUNCTION("""COMPUTED_VALUE"""),"-")</f>
        <v>-</v>
      </c>
      <c r="IL36" t="str">
        <f>IFERROR(__xludf.DUMMYFUNCTION("""COMPUTED_VALUE"""),"-")</f>
        <v>-</v>
      </c>
      <c r="IM36" t="str">
        <f>IFERROR(__xludf.DUMMYFUNCTION("""COMPUTED_VALUE"""),"-")</f>
        <v>-</v>
      </c>
      <c r="IN36" t="str">
        <f>IFERROR(__xludf.DUMMYFUNCTION("""COMPUTED_VALUE"""),"-")</f>
        <v>-</v>
      </c>
      <c r="IO36" t="str">
        <f>IFERROR(__xludf.DUMMYFUNCTION("""COMPUTED_VALUE"""),"-")</f>
        <v>-</v>
      </c>
      <c r="IP36" t="str">
        <f>IFERROR(__xludf.DUMMYFUNCTION("""COMPUTED_VALUE"""),"-")</f>
        <v>-</v>
      </c>
      <c r="IQ36" t="str">
        <f>IFERROR(__xludf.DUMMYFUNCTION("""COMPUTED_VALUE"""),"-")</f>
        <v>-</v>
      </c>
      <c r="IR36" t="str">
        <f>IFERROR(__xludf.DUMMYFUNCTION("""COMPUTED_VALUE"""),"-")</f>
        <v>-</v>
      </c>
      <c r="IS36" t="str">
        <f>IFERROR(__xludf.DUMMYFUNCTION("""COMPUTED_VALUE"""),"-")</f>
        <v>-</v>
      </c>
      <c r="IT36" t="str">
        <f>IFERROR(__xludf.DUMMYFUNCTION("""COMPUTED_VALUE"""),"-")</f>
        <v>-</v>
      </c>
      <c r="IU36" t="str">
        <f>IFERROR(__xludf.DUMMYFUNCTION("""COMPUTED_VALUE"""),"-")</f>
        <v>-</v>
      </c>
      <c r="IV36" t="str">
        <f>IFERROR(__xludf.DUMMYFUNCTION("""COMPUTED_VALUE"""),"-")</f>
        <v>-</v>
      </c>
      <c r="IW36" t="str">
        <f>IFERROR(__xludf.DUMMYFUNCTION("""COMPUTED_VALUE"""),"-")</f>
        <v>-</v>
      </c>
      <c r="IX36" t="str">
        <f>IFERROR(__xludf.DUMMYFUNCTION("""COMPUTED_VALUE"""),"-")</f>
        <v>-</v>
      </c>
      <c r="IY36" t="str">
        <f>IFERROR(__xludf.DUMMYFUNCTION("""COMPUTED_VALUE"""),"-")</f>
        <v>-</v>
      </c>
      <c r="IZ36" t="str">
        <f>IFERROR(__xludf.DUMMYFUNCTION("""COMPUTED_VALUE"""),"-")</f>
        <v>-</v>
      </c>
      <c r="JA36" t="str">
        <f>IFERROR(__xludf.DUMMYFUNCTION("""COMPUTED_VALUE"""),"-")</f>
        <v>-</v>
      </c>
      <c r="JB36" t="str">
        <f>IFERROR(__xludf.DUMMYFUNCTION("""COMPUTED_VALUE"""),"-")</f>
        <v>-</v>
      </c>
      <c r="JC36" t="str">
        <f>IFERROR(__xludf.DUMMYFUNCTION("""COMPUTED_VALUE"""),"-")</f>
        <v>-</v>
      </c>
      <c r="JD36" t="str">
        <f>IFERROR(__xludf.DUMMYFUNCTION("""COMPUTED_VALUE"""),"-")</f>
        <v>-</v>
      </c>
      <c r="JE36" t="str">
        <f>IFERROR(__xludf.DUMMYFUNCTION("""COMPUTED_VALUE"""),"-")</f>
        <v>-</v>
      </c>
      <c r="JF36" t="str">
        <f>IFERROR(__xludf.DUMMYFUNCTION("""COMPUTED_VALUE"""),"-")</f>
        <v>-</v>
      </c>
      <c r="JG36" t="str">
        <f>IFERROR(__xludf.DUMMYFUNCTION("""COMPUTED_VALUE"""),"-")</f>
        <v>-</v>
      </c>
      <c r="JH36" t="str">
        <f>IFERROR(__xludf.DUMMYFUNCTION("""COMPUTED_VALUE"""),"-")</f>
        <v>-</v>
      </c>
      <c r="JI36" t="str">
        <f>IFERROR(__xludf.DUMMYFUNCTION("""COMPUTED_VALUE"""),"-")</f>
        <v>-</v>
      </c>
      <c r="JJ36" t="str">
        <f>IFERROR(__xludf.DUMMYFUNCTION("""COMPUTED_VALUE"""),"-")</f>
        <v>-</v>
      </c>
      <c r="JK36" t="str">
        <f>IFERROR(__xludf.DUMMYFUNCTION("""COMPUTED_VALUE"""),"-")</f>
        <v>-</v>
      </c>
      <c r="JL36" t="str">
        <f>IFERROR(__xludf.DUMMYFUNCTION("""COMPUTED_VALUE"""),"x")</f>
        <v>x</v>
      </c>
      <c r="JM36" t="str">
        <f>IFERROR(__xludf.DUMMYFUNCTION("""COMPUTED_VALUE"""),"x")</f>
        <v>x</v>
      </c>
      <c r="JN36">
        <f>IFERROR(__xludf.DUMMYFUNCTION("""COMPUTED_VALUE"""),0.0)</f>
        <v>0</v>
      </c>
      <c r="JO36">
        <f>IFERROR(__xludf.DUMMYFUNCTION("""COMPUTED_VALUE"""),0.0)</f>
        <v>0</v>
      </c>
      <c r="JP36">
        <f>IFERROR(__xludf.DUMMYFUNCTION("""COMPUTED_VALUE"""),0.0)</f>
        <v>0</v>
      </c>
      <c r="JQ36">
        <f>IFERROR(__xludf.DUMMYFUNCTION("""COMPUTED_VALUE"""),0.0)</f>
        <v>0</v>
      </c>
      <c r="JR36">
        <f>IFERROR(__xludf.DUMMYFUNCTION("""COMPUTED_VALUE"""),0.0)</f>
        <v>0</v>
      </c>
      <c r="JS36">
        <f>IFERROR(__xludf.DUMMYFUNCTION("""COMPUTED_VALUE"""),0.0)</f>
        <v>0</v>
      </c>
      <c r="JT36">
        <f>IFERROR(__xludf.DUMMYFUNCTION("""COMPUTED_VALUE"""),0.0)</f>
        <v>0</v>
      </c>
      <c r="JU36">
        <f>IFERROR(__xludf.DUMMYFUNCTION("""COMPUTED_VALUE"""),0.0)</f>
        <v>0</v>
      </c>
      <c r="JV36">
        <f>IFERROR(__xludf.DUMMYFUNCTION("""COMPUTED_VALUE"""),0.0)</f>
        <v>0</v>
      </c>
      <c r="JW36">
        <f>IFERROR(__xludf.DUMMYFUNCTION("""COMPUTED_VALUE"""),0.0)</f>
        <v>0</v>
      </c>
      <c r="JX36">
        <f>IFERROR(__xludf.DUMMYFUNCTION("""COMPUTED_VALUE"""),0.0)</f>
        <v>0</v>
      </c>
      <c r="JY36">
        <f>IFERROR(__xludf.DUMMYFUNCTION("""COMPUTED_VALUE"""),0.0)</f>
        <v>0</v>
      </c>
      <c r="JZ36">
        <f>IFERROR(__xludf.DUMMYFUNCTION("""COMPUTED_VALUE"""),0.0)</f>
        <v>0</v>
      </c>
      <c r="KA36">
        <f>IFERROR(__xludf.DUMMYFUNCTION("""COMPUTED_VALUE"""),0.0)</f>
        <v>0</v>
      </c>
      <c r="KB36">
        <f>IFERROR(__xludf.DUMMYFUNCTION("""COMPUTED_VALUE"""),0.0)</f>
        <v>0</v>
      </c>
      <c r="KC36">
        <f>IFERROR(__xludf.DUMMYFUNCTION("""COMPUTED_VALUE"""),0.0)</f>
        <v>0</v>
      </c>
      <c r="KD36">
        <f>IFERROR(__xludf.DUMMYFUNCTION("""COMPUTED_VALUE"""),0.0)</f>
        <v>0</v>
      </c>
      <c r="KE36">
        <f>IFERROR(__xludf.DUMMYFUNCTION("""COMPUTED_VALUE"""),0.0)</f>
        <v>0</v>
      </c>
      <c r="KF36">
        <f>IFERROR(__xludf.DUMMYFUNCTION("""COMPUTED_VALUE"""),0.0)</f>
        <v>0</v>
      </c>
      <c r="KG36">
        <f>IFERROR(__xludf.DUMMYFUNCTION("""COMPUTED_VALUE"""),0.0)</f>
        <v>0</v>
      </c>
      <c r="KH36" t="str">
        <f>IFERROR(__xludf.DUMMYFUNCTION("""COMPUTED_VALUE"""),"x")</f>
        <v>x</v>
      </c>
      <c r="KI36">
        <f>IFERROR(__xludf.DUMMYFUNCTION("""COMPUTED_VALUE"""),0.0)</f>
        <v>0</v>
      </c>
      <c r="KJ36">
        <f>IFERROR(__xludf.DUMMYFUNCTION("""COMPUTED_VALUE"""),0.0)</f>
        <v>0</v>
      </c>
      <c r="KK36">
        <f>IFERROR(__xludf.DUMMYFUNCTION("""COMPUTED_VALUE"""),0.0)</f>
        <v>0</v>
      </c>
      <c r="KL36">
        <f>IFERROR(__xludf.DUMMYFUNCTION("""COMPUTED_VALUE"""),0.0)</f>
        <v>0</v>
      </c>
      <c r="KM36">
        <f>IFERROR(__xludf.DUMMYFUNCTION("""COMPUTED_VALUE"""),0.0)</f>
        <v>0</v>
      </c>
      <c r="KN36">
        <f>IFERROR(__xludf.DUMMYFUNCTION("""COMPUTED_VALUE"""),0.0)</f>
        <v>0</v>
      </c>
      <c r="KO36">
        <f>IFERROR(__xludf.DUMMYFUNCTION("""COMPUTED_VALUE"""),0.0)</f>
        <v>0</v>
      </c>
      <c r="KP36">
        <f>IFERROR(__xludf.DUMMYFUNCTION("""COMPUTED_VALUE"""),0.0)</f>
        <v>0</v>
      </c>
      <c r="KQ36">
        <f>IFERROR(__xludf.DUMMYFUNCTION("""COMPUTED_VALUE"""),0.0)</f>
        <v>0</v>
      </c>
      <c r="KR36">
        <f>IFERROR(__xludf.DUMMYFUNCTION("""COMPUTED_VALUE"""),0.0)</f>
        <v>0</v>
      </c>
      <c r="KS36">
        <f>IFERROR(__xludf.DUMMYFUNCTION("""COMPUTED_VALUE"""),0.0)</f>
        <v>0</v>
      </c>
      <c r="KT36">
        <f>IFERROR(__xludf.DUMMYFUNCTION("""COMPUTED_VALUE"""),0.0)</f>
        <v>0</v>
      </c>
      <c r="KU36">
        <f>IFERROR(__xludf.DUMMYFUNCTION("""COMPUTED_VALUE"""),0.0)</f>
        <v>0</v>
      </c>
      <c r="KV36">
        <f>IFERROR(__xludf.DUMMYFUNCTION("""COMPUTED_VALUE"""),0.0)</f>
        <v>0</v>
      </c>
      <c r="KW36">
        <f>IFERROR(__xludf.DUMMYFUNCTION("""COMPUTED_VALUE"""),0.0)</f>
        <v>0</v>
      </c>
      <c r="KX36">
        <f>IFERROR(__xludf.DUMMYFUNCTION("""COMPUTED_VALUE"""),0.0)</f>
        <v>0</v>
      </c>
      <c r="KY36">
        <f>IFERROR(__xludf.DUMMYFUNCTION("""COMPUTED_VALUE"""),0.0)</f>
        <v>0</v>
      </c>
      <c r="KZ36">
        <f>IFERROR(__xludf.DUMMYFUNCTION("""COMPUTED_VALUE"""),0.0)</f>
        <v>0</v>
      </c>
      <c r="LA36">
        <f>IFERROR(__xludf.DUMMYFUNCTION("""COMPUTED_VALUE"""),0.0)</f>
        <v>0</v>
      </c>
      <c r="LB36">
        <f>IFERROR(__xludf.DUMMYFUNCTION("""COMPUTED_VALUE"""),0.0)</f>
        <v>0</v>
      </c>
      <c r="LC36">
        <f>IFERROR(__xludf.DUMMYFUNCTION("""COMPUTED_VALUE"""),0.0)</f>
        <v>0</v>
      </c>
      <c r="LD36">
        <f>IFERROR(__xludf.DUMMYFUNCTION("""COMPUTED_VALUE"""),0.0)</f>
        <v>0</v>
      </c>
      <c r="LE36">
        <f>IFERROR(__xludf.DUMMYFUNCTION("""COMPUTED_VALUE"""),0.0)</f>
        <v>0</v>
      </c>
      <c r="LF36">
        <f>IFERROR(__xludf.DUMMYFUNCTION("""COMPUTED_VALUE"""),0.0)</f>
        <v>0</v>
      </c>
      <c r="LG36">
        <f>IFERROR(__xludf.DUMMYFUNCTION("""COMPUTED_VALUE"""),0.0)</f>
        <v>0</v>
      </c>
      <c r="LH36">
        <f>IFERROR(__xludf.DUMMYFUNCTION("""COMPUTED_VALUE"""),0.0)</f>
        <v>0</v>
      </c>
      <c r="LI36">
        <f>IFERROR(__xludf.DUMMYFUNCTION("""COMPUTED_VALUE"""),0.0)</f>
        <v>0</v>
      </c>
      <c r="LJ36">
        <f>IFERROR(__xludf.DUMMYFUNCTION("""COMPUTED_VALUE"""),0.0)</f>
        <v>0</v>
      </c>
      <c r="LK36">
        <f>IFERROR(__xludf.DUMMYFUNCTION("""COMPUTED_VALUE"""),0.0)</f>
        <v>0</v>
      </c>
      <c r="LL36">
        <f>IFERROR(__xludf.DUMMYFUNCTION("""COMPUTED_VALUE"""),0.0)</f>
        <v>0</v>
      </c>
      <c r="LM36">
        <f>IFERROR(__xludf.DUMMYFUNCTION("""COMPUTED_VALUE"""),0.0)</f>
        <v>0</v>
      </c>
      <c r="LN36">
        <f>IFERROR(__xludf.DUMMYFUNCTION("""COMPUTED_VALUE"""),0.0)</f>
        <v>0</v>
      </c>
      <c r="LO36">
        <f>IFERROR(__xludf.DUMMYFUNCTION("""COMPUTED_VALUE"""),0.0)</f>
        <v>0</v>
      </c>
      <c r="LP36">
        <f>IFERROR(__xludf.DUMMYFUNCTION("""COMPUTED_VALUE"""),0.0)</f>
        <v>0</v>
      </c>
      <c r="LQ36">
        <f>IFERROR(__xludf.DUMMYFUNCTION("""COMPUTED_VALUE"""),0.0)</f>
        <v>0</v>
      </c>
      <c r="LR36">
        <f>IFERROR(__xludf.DUMMYFUNCTION("""COMPUTED_VALUE"""),0.0)</f>
        <v>0</v>
      </c>
      <c r="LS36">
        <f>IFERROR(__xludf.DUMMYFUNCTION("""COMPUTED_VALUE"""),0.0)</f>
        <v>0</v>
      </c>
      <c r="LT36">
        <f>IFERROR(__xludf.DUMMYFUNCTION("""COMPUTED_VALUE"""),0.0)</f>
        <v>0</v>
      </c>
      <c r="LU36">
        <f>IFERROR(__xludf.DUMMYFUNCTION("""COMPUTED_VALUE"""),0.0)</f>
        <v>0</v>
      </c>
      <c r="LV36">
        <f>IFERROR(__xludf.DUMMYFUNCTION("""COMPUTED_VALUE"""),0.0)</f>
        <v>0</v>
      </c>
      <c r="LW36">
        <f>IFERROR(__xludf.DUMMYFUNCTION("""COMPUTED_VALUE"""),0.0)</f>
        <v>0</v>
      </c>
      <c r="LX36">
        <f>IFERROR(__xludf.DUMMYFUNCTION("""COMPUTED_VALUE"""),0.0)</f>
        <v>0</v>
      </c>
      <c r="LY36">
        <f>IFERROR(__xludf.DUMMYFUNCTION("""COMPUTED_VALUE"""),0.0)</f>
        <v>0</v>
      </c>
      <c r="LZ36">
        <f>IFERROR(__xludf.DUMMYFUNCTION("""COMPUTED_VALUE"""),0.0)</f>
        <v>0</v>
      </c>
      <c r="MA36">
        <f>IFERROR(__xludf.DUMMYFUNCTION("""COMPUTED_VALUE"""),0.0)</f>
        <v>0</v>
      </c>
      <c r="MB36">
        <f>IFERROR(__xludf.DUMMYFUNCTION("""COMPUTED_VALUE"""),0.0)</f>
        <v>0</v>
      </c>
      <c r="MC36">
        <f>IFERROR(__xludf.DUMMYFUNCTION("""COMPUTED_VALUE"""),0.0)</f>
        <v>0</v>
      </c>
      <c r="MD36">
        <f>IFERROR(__xludf.DUMMYFUNCTION("""COMPUTED_VALUE"""),0.0)</f>
        <v>0</v>
      </c>
      <c r="ME36">
        <f>IFERROR(__xludf.DUMMYFUNCTION("""COMPUTED_VALUE"""),0.0)</f>
        <v>0</v>
      </c>
      <c r="MF36">
        <f>IFERROR(__xludf.DUMMYFUNCTION("""COMPUTED_VALUE"""),0.0)</f>
        <v>0</v>
      </c>
      <c r="MG36">
        <f>IFERROR(__xludf.DUMMYFUNCTION("""COMPUTED_VALUE"""),0.0)</f>
        <v>0</v>
      </c>
      <c r="MH36">
        <f>IFERROR(__xludf.DUMMYFUNCTION("""COMPUTED_VALUE"""),0.0)</f>
        <v>0</v>
      </c>
      <c r="MI36">
        <f>IFERROR(__xludf.DUMMYFUNCTION("""COMPUTED_VALUE"""),0.0)</f>
        <v>0</v>
      </c>
      <c r="MJ36">
        <f>IFERROR(__xludf.DUMMYFUNCTION("""COMPUTED_VALUE"""),0.0)</f>
        <v>0</v>
      </c>
      <c r="MK36">
        <f>IFERROR(__xludf.DUMMYFUNCTION("""COMPUTED_VALUE"""),0.0)</f>
        <v>0</v>
      </c>
      <c r="ML36">
        <f>IFERROR(__xludf.DUMMYFUNCTION("""COMPUTED_VALUE"""),0.0)</f>
        <v>0</v>
      </c>
      <c r="MM36">
        <f>IFERROR(__xludf.DUMMYFUNCTION("""COMPUTED_VALUE"""),0.0)</f>
        <v>0</v>
      </c>
      <c r="MN36">
        <f>IFERROR(__xludf.DUMMYFUNCTION("""COMPUTED_VALUE"""),0.0)</f>
        <v>0</v>
      </c>
      <c r="MO36">
        <f>IFERROR(__xludf.DUMMYFUNCTION("""COMPUTED_VALUE"""),0.0)</f>
        <v>0</v>
      </c>
      <c r="MP36">
        <f>IFERROR(__xludf.DUMMYFUNCTION("""COMPUTED_VALUE"""),0.0)</f>
        <v>0</v>
      </c>
      <c r="MQ36">
        <f>IFERROR(__xludf.DUMMYFUNCTION("""COMPUTED_VALUE"""),0.0)</f>
        <v>0</v>
      </c>
      <c r="MR36" t="str">
        <f>IFERROR(__xludf.DUMMYFUNCTION("""COMPUTED_VALUE"""),"x")</f>
        <v>x</v>
      </c>
      <c r="MS36">
        <f>IFERROR(__xludf.DUMMYFUNCTION("""COMPUTED_VALUE"""),0.0)</f>
        <v>0</v>
      </c>
      <c r="MT36">
        <f>IFERROR(__xludf.DUMMYFUNCTION("""COMPUTED_VALUE"""),0.0)</f>
        <v>0</v>
      </c>
      <c r="MU36">
        <f>IFERROR(__xludf.DUMMYFUNCTION("""COMPUTED_VALUE"""),0.0)</f>
        <v>0</v>
      </c>
      <c r="MV36">
        <f>IFERROR(__xludf.DUMMYFUNCTION("""COMPUTED_VALUE"""),0.0)</f>
        <v>0</v>
      </c>
      <c r="MW36">
        <f>IFERROR(__xludf.DUMMYFUNCTION("""COMPUTED_VALUE"""),0.0)</f>
        <v>0</v>
      </c>
      <c r="MX36">
        <f>IFERROR(__xludf.DUMMYFUNCTION("""COMPUTED_VALUE"""),0.0)</f>
        <v>0</v>
      </c>
      <c r="MY36">
        <f>IFERROR(__xludf.DUMMYFUNCTION("""COMPUTED_VALUE"""),0.0)</f>
        <v>0</v>
      </c>
      <c r="MZ36">
        <f>IFERROR(__xludf.DUMMYFUNCTION("""COMPUTED_VALUE"""),0.0)</f>
        <v>0</v>
      </c>
      <c r="NA36">
        <f>IFERROR(__xludf.DUMMYFUNCTION("""COMPUTED_VALUE"""),0.0)</f>
        <v>0</v>
      </c>
      <c r="NB36">
        <f>IFERROR(__xludf.DUMMYFUNCTION("""COMPUTED_VALUE"""),0.0)</f>
        <v>0</v>
      </c>
      <c r="NC36">
        <f>IFERROR(__xludf.DUMMYFUNCTION("""COMPUTED_VALUE"""),0.0)</f>
        <v>0</v>
      </c>
      <c r="ND36">
        <f>IFERROR(__xludf.DUMMYFUNCTION("""COMPUTED_VALUE"""),1.0)</f>
        <v>1</v>
      </c>
      <c r="NE36">
        <f>IFERROR(__xludf.DUMMYFUNCTION("""COMPUTED_VALUE"""),0.0)</f>
        <v>0</v>
      </c>
      <c r="NF36">
        <f>IFERROR(__xludf.DUMMYFUNCTION("""COMPUTED_VALUE"""),1.0)</f>
        <v>1</v>
      </c>
      <c r="NG36">
        <f>IFERROR(__xludf.DUMMYFUNCTION("""COMPUTED_VALUE"""),0.0)</f>
        <v>0</v>
      </c>
      <c r="NH36">
        <f>IFERROR(__xludf.DUMMYFUNCTION("""COMPUTED_VALUE"""),0.0)</f>
        <v>0</v>
      </c>
      <c r="NI36">
        <f>IFERROR(__xludf.DUMMYFUNCTION("""COMPUTED_VALUE"""),0.0)</f>
        <v>0</v>
      </c>
      <c r="NJ36">
        <f>IFERROR(__xludf.DUMMYFUNCTION("""COMPUTED_VALUE"""),0.0)</f>
        <v>0</v>
      </c>
      <c r="NK36">
        <f>IFERROR(__xludf.DUMMYFUNCTION("""COMPUTED_VALUE"""),0.0)</f>
        <v>0</v>
      </c>
      <c r="NL36">
        <f>IFERROR(__xludf.DUMMYFUNCTION("""COMPUTED_VALUE"""),0.0)</f>
        <v>0</v>
      </c>
      <c r="NM36">
        <f>IFERROR(__xludf.DUMMYFUNCTION("""COMPUTED_VALUE"""),0.0)</f>
        <v>0</v>
      </c>
      <c r="NN36">
        <f>IFERROR(__xludf.DUMMYFUNCTION("""COMPUTED_VALUE"""),0.0)</f>
        <v>0</v>
      </c>
      <c r="NO36">
        <f>IFERROR(__xludf.DUMMYFUNCTION("""COMPUTED_VALUE"""),0.0)</f>
        <v>0</v>
      </c>
      <c r="NP36">
        <f>IFERROR(__xludf.DUMMYFUNCTION("""COMPUTED_VALUE"""),0.0)</f>
        <v>0</v>
      </c>
      <c r="NQ36">
        <f>IFERROR(__xludf.DUMMYFUNCTION("""COMPUTED_VALUE"""),0.0)</f>
        <v>0</v>
      </c>
      <c r="NR36">
        <f>IFERROR(__xludf.DUMMYFUNCTION("""COMPUTED_VALUE"""),0.0)</f>
        <v>0</v>
      </c>
      <c r="NS36">
        <f>IFERROR(__xludf.DUMMYFUNCTION("""COMPUTED_VALUE"""),0.0)</f>
        <v>0</v>
      </c>
      <c r="NT36">
        <f>IFERROR(__xludf.DUMMYFUNCTION("""COMPUTED_VALUE"""),0.0)</f>
        <v>0</v>
      </c>
      <c r="NU36">
        <f>IFERROR(__xludf.DUMMYFUNCTION("""COMPUTED_VALUE"""),0.0)</f>
        <v>0</v>
      </c>
      <c r="NV36">
        <f>IFERROR(__xludf.DUMMYFUNCTION("""COMPUTED_VALUE"""),0.0)</f>
        <v>0</v>
      </c>
      <c r="NW36">
        <f>IFERROR(__xludf.DUMMYFUNCTION("""COMPUTED_VALUE"""),0.0)</f>
        <v>0</v>
      </c>
      <c r="NX36">
        <f>IFERROR(__xludf.DUMMYFUNCTION("""COMPUTED_VALUE"""),0.0)</f>
        <v>0</v>
      </c>
      <c r="NY36">
        <f>IFERROR(__xludf.DUMMYFUNCTION("""COMPUTED_VALUE"""),1.0)</f>
        <v>1</v>
      </c>
      <c r="NZ36">
        <f>IFERROR(__xludf.DUMMYFUNCTION("""COMPUTED_VALUE"""),0.0)</f>
        <v>0</v>
      </c>
      <c r="OA36">
        <f>IFERROR(__xludf.DUMMYFUNCTION("""COMPUTED_VALUE"""),0.0)</f>
        <v>0</v>
      </c>
      <c r="OB36">
        <f>IFERROR(__xludf.DUMMYFUNCTION("""COMPUTED_VALUE"""),0.0)</f>
        <v>0</v>
      </c>
      <c r="OC36">
        <f>IFERROR(__xludf.DUMMYFUNCTION("""COMPUTED_VALUE"""),1.0)</f>
        <v>1</v>
      </c>
      <c r="OD36">
        <f>IFERROR(__xludf.DUMMYFUNCTION("""COMPUTED_VALUE"""),1.0)</f>
        <v>1</v>
      </c>
      <c r="OE36">
        <f>IFERROR(__xludf.DUMMYFUNCTION("""COMPUTED_VALUE"""),1.0)</f>
        <v>1</v>
      </c>
      <c r="OF36">
        <f>IFERROR(__xludf.DUMMYFUNCTION("""COMPUTED_VALUE"""),0.0)</f>
        <v>0</v>
      </c>
      <c r="OG36">
        <f>IFERROR(__xludf.DUMMYFUNCTION("""COMPUTED_VALUE"""),0.0)</f>
        <v>0</v>
      </c>
      <c r="OH36">
        <f>IFERROR(__xludf.DUMMYFUNCTION("""COMPUTED_VALUE"""),0.0)</f>
        <v>0</v>
      </c>
      <c r="OI36">
        <f>IFERROR(__xludf.DUMMYFUNCTION("""COMPUTED_VALUE"""),0.0)</f>
        <v>0</v>
      </c>
      <c r="OJ36">
        <f>IFERROR(__xludf.DUMMYFUNCTION("""COMPUTED_VALUE"""),1.0)</f>
        <v>1</v>
      </c>
      <c r="OK36">
        <f>IFERROR(__xludf.DUMMYFUNCTION("""COMPUTED_VALUE"""),0.0)</f>
        <v>0</v>
      </c>
      <c r="OL36">
        <f>IFERROR(__xludf.DUMMYFUNCTION("""COMPUTED_VALUE"""),0.0)</f>
        <v>0</v>
      </c>
      <c r="OM36">
        <f>IFERROR(__xludf.DUMMYFUNCTION("""COMPUTED_VALUE"""),0.0)</f>
        <v>0</v>
      </c>
      <c r="ON36">
        <f>IFERROR(__xludf.DUMMYFUNCTION("""COMPUTED_VALUE"""),1.0)</f>
        <v>1</v>
      </c>
      <c r="OO36">
        <f>IFERROR(__xludf.DUMMYFUNCTION("""COMPUTED_VALUE"""),0.0)</f>
        <v>0</v>
      </c>
      <c r="OP36">
        <f>IFERROR(__xludf.DUMMYFUNCTION("""COMPUTED_VALUE"""),0.0)</f>
        <v>0</v>
      </c>
      <c r="OQ36">
        <f>IFERROR(__xludf.DUMMYFUNCTION("""COMPUTED_VALUE"""),1.0)</f>
        <v>1</v>
      </c>
      <c r="OR36">
        <f>IFERROR(__xludf.DUMMYFUNCTION("""COMPUTED_VALUE"""),0.0)</f>
        <v>0</v>
      </c>
      <c r="OS36">
        <f>IFERROR(__xludf.DUMMYFUNCTION("""COMPUTED_VALUE"""),0.0)</f>
        <v>0</v>
      </c>
      <c r="OT36">
        <f>IFERROR(__xludf.DUMMYFUNCTION("""COMPUTED_VALUE"""),0.0)</f>
        <v>0</v>
      </c>
      <c r="OU36">
        <f>IFERROR(__xludf.DUMMYFUNCTION("""COMPUTED_VALUE"""),0.0)</f>
        <v>0</v>
      </c>
      <c r="OV36">
        <f>IFERROR(__xludf.DUMMYFUNCTION("""COMPUTED_VALUE"""),0.0)</f>
        <v>0</v>
      </c>
      <c r="OW36">
        <f>IFERROR(__xludf.DUMMYFUNCTION("""COMPUTED_VALUE"""),0.0)</f>
        <v>0</v>
      </c>
      <c r="OX36">
        <f>IFERROR(__xludf.DUMMYFUNCTION("""COMPUTED_VALUE"""),0.0)</f>
        <v>0</v>
      </c>
      <c r="OY36" t="str">
        <f>IFERROR(__xludf.DUMMYFUNCTION("""COMPUTED_VALUE"""),"x")</f>
        <v>x</v>
      </c>
      <c r="OZ36">
        <f>IFERROR(__xludf.DUMMYFUNCTION("""COMPUTED_VALUE"""),25.0)</f>
        <v>25</v>
      </c>
      <c r="PA36">
        <f>IFERROR(__xludf.DUMMYFUNCTION("""COMPUTED_VALUE"""),3.0)</f>
        <v>3</v>
      </c>
      <c r="PB36">
        <f>IFERROR(__xludf.DUMMYFUNCTION("""COMPUTED_VALUE"""),0.0)</f>
        <v>0</v>
      </c>
      <c r="PC36">
        <f>IFERROR(__xludf.DUMMYFUNCTION("""COMPUTED_VALUE"""),0.0)</f>
        <v>0</v>
      </c>
      <c r="PD36" t="str">
        <f>IFERROR(__xludf.DUMMYFUNCTION("""COMPUTED_VALUE"""),"x")</f>
        <v>x</v>
      </c>
      <c r="PE36">
        <f>IFERROR(__xludf.DUMMYFUNCTION("""COMPUTED_VALUE"""),0.0)</f>
        <v>0</v>
      </c>
      <c r="PF36">
        <f>IFERROR(__xludf.DUMMYFUNCTION("""COMPUTED_VALUE"""),0.0)</f>
        <v>0</v>
      </c>
      <c r="PG36">
        <f>IFERROR(__xludf.DUMMYFUNCTION("""COMPUTED_VALUE"""),0.0)</f>
        <v>0</v>
      </c>
      <c r="PH36">
        <f>IFERROR(__xludf.DUMMYFUNCTION("""COMPUTED_VALUE"""),0.0)</f>
        <v>0</v>
      </c>
      <c r="PI36">
        <f>IFERROR(__xludf.DUMMYFUNCTION("""COMPUTED_VALUE"""),0.0)</f>
        <v>0</v>
      </c>
      <c r="PJ36">
        <f>IFERROR(__xludf.DUMMYFUNCTION("""COMPUTED_VALUE"""),0.0)</f>
        <v>0</v>
      </c>
      <c r="PK36">
        <f>IFERROR(__xludf.DUMMYFUNCTION("""COMPUTED_VALUE"""),0.0)</f>
        <v>0</v>
      </c>
      <c r="PL36">
        <f>IFERROR(__xludf.DUMMYFUNCTION("""COMPUTED_VALUE"""),0.0)</f>
        <v>0</v>
      </c>
      <c r="PM36">
        <f>IFERROR(__xludf.DUMMYFUNCTION("""COMPUTED_VALUE"""),0.0)</f>
        <v>0</v>
      </c>
      <c r="PN36">
        <f>IFERROR(__xludf.DUMMYFUNCTION("""COMPUTED_VALUE"""),0.0)</f>
        <v>0</v>
      </c>
      <c r="PO36">
        <f>IFERROR(__xludf.DUMMYFUNCTION("""COMPUTED_VALUE"""),0.0)</f>
        <v>0</v>
      </c>
      <c r="PP36">
        <f>IFERROR(__xludf.DUMMYFUNCTION("""COMPUTED_VALUE"""),0.0)</f>
        <v>0</v>
      </c>
      <c r="PQ36">
        <f>IFERROR(__xludf.DUMMYFUNCTION("""COMPUTED_VALUE"""),0.0)</f>
        <v>0</v>
      </c>
      <c r="PR36">
        <f>IFERROR(__xludf.DUMMYFUNCTION("""COMPUTED_VALUE"""),0.0)</f>
        <v>0</v>
      </c>
      <c r="PS36">
        <f>IFERROR(__xludf.DUMMYFUNCTION("""COMPUTED_VALUE"""),0.0)</f>
        <v>0</v>
      </c>
      <c r="PT36">
        <f>IFERROR(__xludf.DUMMYFUNCTION("""COMPUTED_VALUE"""),0.0)</f>
        <v>0</v>
      </c>
      <c r="PU36">
        <f>IFERROR(__xludf.DUMMYFUNCTION("""COMPUTED_VALUE"""),0.0)</f>
        <v>0</v>
      </c>
      <c r="PV36">
        <f>IFERROR(__xludf.DUMMYFUNCTION("""COMPUTED_VALUE"""),0.0)</f>
        <v>0</v>
      </c>
      <c r="PW36">
        <f>IFERROR(__xludf.DUMMYFUNCTION("""COMPUTED_VALUE"""),0.0)</f>
        <v>0</v>
      </c>
      <c r="PX36">
        <f>IFERROR(__xludf.DUMMYFUNCTION("""COMPUTED_VALUE"""),0.0)</f>
        <v>0</v>
      </c>
      <c r="PY36">
        <f>IFERROR(__xludf.DUMMYFUNCTION("""COMPUTED_VALUE"""),0.0)</f>
        <v>0</v>
      </c>
      <c r="PZ36">
        <f>IFERROR(__xludf.DUMMYFUNCTION("""COMPUTED_VALUE"""),0.0)</f>
        <v>0</v>
      </c>
      <c r="QA36">
        <f>IFERROR(__xludf.DUMMYFUNCTION("""COMPUTED_VALUE"""),0.0)</f>
        <v>0</v>
      </c>
      <c r="QB36">
        <f>IFERROR(__xludf.DUMMYFUNCTION("""COMPUTED_VALUE"""),0.0)</f>
        <v>0</v>
      </c>
      <c r="QC36">
        <f>IFERROR(__xludf.DUMMYFUNCTION("""COMPUTED_VALUE"""),0.0)</f>
        <v>0</v>
      </c>
      <c r="QD36">
        <f>IFERROR(__xludf.DUMMYFUNCTION("""COMPUTED_VALUE"""),0.0)</f>
        <v>0</v>
      </c>
      <c r="QE36">
        <f>IFERROR(__xludf.DUMMYFUNCTION("""COMPUTED_VALUE"""),0.0)</f>
        <v>0</v>
      </c>
      <c r="QF36">
        <f>IFERROR(__xludf.DUMMYFUNCTION("""COMPUTED_VALUE"""),0.0)</f>
        <v>0</v>
      </c>
      <c r="QG36">
        <f>IFERROR(__xludf.DUMMYFUNCTION("""COMPUTED_VALUE"""),0.0)</f>
        <v>0</v>
      </c>
      <c r="QH36">
        <f>IFERROR(__xludf.DUMMYFUNCTION("""COMPUTED_VALUE"""),0.0)</f>
        <v>0</v>
      </c>
      <c r="QI36">
        <f>IFERROR(__xludf.DUMMYFUNCTION("""COMPUTED_VALUE"""),0.0)</f>
        <v>0</v>
      </c>
      <c r="QJ36">
        <f>IFERROR(__xludf.DUMMYFUNCTION("""COMPUTED_VALUE"""),0.0)</f>
        <v>0</v>
      </c>
      <c r="QK36">
        <f>IFERROR(__xludf.DUMMYFUNCTION("""COMPUTED_VALUE"""),0.0)</f>
        <v>0</v>
      </c>
      <c r="QL36">
        <f>IFERROR(__xludf.DUMMYFUNCTION("""COMPUTED_VALUE"""),0.0)</f>
        <v>0</v>
      </c>
      <c r="QM36">
        <f>IFERROR(__xludf.DUMMYFUNCTION("""COMPUTED_VALUE"""),0.0)</f>
        <v>0</v>
      </c>
      <c r="QN36">
        <f>IFERROR(__xludf.DUMMYFUNCTION("""COMPUTED_VALUE"""),0.0)</f>
        <v>0</v>
      </c>
      <c r="QO36">
        <f>IFERROR(__xludf.DUMMYFUNCTION("""COMPUTED_VALUE"""),0.0)</f>
        <v>0</v>
      </c>
      <c r="QP36">
        <f>IFERROR(__xludf.DUMMYFUNCTION("""COMPUTED_VALUE"""),0.0)</f>
        <v>0</v>
      </c>
      <c r="QQ36">
        <f>IFERROR(__xludf.DUMMYFUNCTION("""COMPUTED_VALUE"""),0.0)</f>
        <v>0</v>
      </c>
      <c r="QR36">
        <f>IFERROR(__xludf.DUMMYFUNCTION("""COMPUTED_VALUE"""),0.0)</f>
        <v>0</v>
      </c>
      <c r="QS36">
        <f>IFERROR(__xludf.DUMMYFUNCTION("""COMPUTED_VALUE"""),0.0)</f>
        <v>0</v>
      </c>
      <c r="QT36">
        <f>IFERROR(__xludf.DUMMYFUNCTION("""COMPUTED_VALUE"""),0.0)</f>
        <v>0</v>
      </c>
      <c r="QU36">
        <f>IFERROR(__xludf.DUMMYFUNCTION("""COMPUTED_VALUE"""),0.0)</f>
        <v>0</v>
      </c>
      <c r="QV36">
        <f>IFERROR(__xludf.DUMMYFUNCTION("""COMPUTED_VALUE"""),0.0)</f>
        <v>0</v>
      </c>
      <c r="QW36">
        <f>IFERROR(__xludf.DUMMYFUNCTION("""COMPUTED_VALUE"""),0.0)</f>
        <v>0</v>
      </c>
      <c r="QX36">
        <f>IFERROR(__xludf.DUMMYFUNCTION("""COMPUTED_VALUE"""),0.0)</f>
        <v>0</v>
      </c>
      <c r="QY36">
        <f>IFERROR(__xludf.DUMMYFUNCTION("""COMPUTED_VALUE"""),0.0)</f>
        <v>0</v>
      </c>
      <c r="QZ36">
        <f>IFERROR(__xludf.DUMMYFUNCTION("""COMPUTED_VALUE"""),0.0)</f>
        <v>0</v>
      </c>
      <c r="RA36">
        <f>IFERROR(__xludf.DUMMYFUNCTION("""COMPUTED_VALUE"""),0.0)</f>
        <v>0</v>
      </c>
      <c r="RB36">
        <f>IFERROR(__xludf.DUMMYFUNCTION("""COMPUTED_VALUE"""),0.0)</f>
        <v>0</v>
      </c>
      <c r="RC36">
        <f>IFERROR(__xludf.DUMMYFUNCTION("""COMPUTED_VALUE"""),0.0)</f>
        <v>0</v>
      </c>
      <c r="RD36">
        <f>IFERROR(__xludf.DUMMYFUNCTION("""COMPUTED_VALUE"""),0.0)</f>
        <v>0</v>
      </c>
      <c r="RE36">
        <f>IFERROR(__xludf.DUMMYFUNCTION("""COMPUTED_VALUE"""),0.0)</f>
        <v>0</v>
      </c>
      <c r="RF36">
        <f>IFERROR(__xludf.DUMMYFUNCTION("""COMPUTED_VALUE"""),0.0)</f>
        <v>0</v>
      </c>
      <c r="RG36">
        <f>IFERROR(__xludf.DUMMYFUNCTION("""COMPUTED_VALUE"""),0.0)</f>
        <v>0</v>
      </c>
      <c r="RH36">
        <f>IFERROR(__xludf.DUMMYFUNCTION("""COMPUTED_VALUE"""),0.0)</f>
        <v>0</v>
      </c>
      <c r="RI36">
        <f>IFERROR(__xludf.DUMMYFUNCTION("""COMPUTED_VALUE"""),0.0)</f>
        <v>0</v>
      </c>
      <c r="RJ36" t="str">
        <f>IFERROR(__xludf.DUMMYFUNCTION("""COMPUTED_VALUE"""),"x")</f>
        <v>x</v>
      </c>
      <c r="RK36">
        <f>IFERROR(__xludf.DUMMYFUNCTION("""COMPUTED_VALUE"""),0.0)</f>
        <v>0</v>
      </c>
      <c r="RL36">
        <f>IFERROR(__xludf.DUMMYFUNCTION("""COMPUTED_VALUE"""),0.0)</f>
        <v>0</v>
      </c>
      <c r="RM36">
        <f>IFERROR(__xludf.DUMMYFUNCTION("""COMPUTED_VALUE"""),0.0)</f>
        <v>0</v>
      </c>
      <c r="RN36">
        <f>IFERROR(__xludf.DUMMYFUNCTION("""COMPUTED_VALUE"""),0.0)</f>
        <v>0</v>
      </c>
      <c r="RO36">
        <f>IFERROR(__xludf.DUMMYFUNCTION("""COMPUTED_VALUE"""),0.0)</f>
        <v>0</v>
      </c>
      <c r="RP36">
        <f>IFERROR(__xludf.DUMMYFUNCTION("""COMPUTED_VALUE"""),0.0)</f>
        <v>0</v>
      </c>
      <c r="RQ36">
        <f>IFERROR(__xludf.DUMMYFUNCTION("""COMPUTED_VALUE"""),0.0)</f>
        <v>0</v>
      </c>
      <c r="RR36">
        <f>IFERROR(__xludf.DUMMYFUNCTION("""COMPUTED_VALUE"""),0.0)</f>
        <v>0</v>
      </c>
      <c r="RS36">
        <f>IFERROR(__xludf.DUMMYFUNCTION("""COMPUTED_VALUE"""),0.0)</f>
        <v>0</v>
      </c>
      <c r="RT36">
        <f>IFERROR(__xludf.DUMMYFUNCTION("""COMPUTED_VALUE"""),0.0)</f>
        <v>0</v>
      </c>
      <c r="RU36">
        <f>IFERROR(__xludf.DUMMYFUNCTION("""COMPUTED_VALUE"""),0.0)</f>
        <v>0</v>
      </c>
      <c r="RV36">
        <f>IFERROR(__xludf.DUMMYFUNCTION("""COMPUTED_VALUE"""),0.0)</f>
        <v>0</v>
      </c>
      <c r="RW36">
        <f>IFERROR(__xludf.DUMMYFUNCTION("""COMPUTED_VALUE"""),0.0)</f>
        <v>0</v>
      </c>
      <c r="RX36">
        <f>IFERROR(__xludf.DUMMYFUNCTION("""COMPUTED_VALUE"""),0.0)</f>
        <v>0</v>
      </c>
      <c r="RY36">
        <f>IFERROR(__xludf.DUMMYFUNCTION("""COMPUTED_VALUE"""),0.0)</f>
        <v>0</v>
      </c>
      <c r="RZ36">
        <f>IFERROR(__xludf.DUMMYFUNCTION("""COMPUTED_VALUE"""),0.0)</f>
        <v>0</v>
      </c>
      <c r="SA36">
        <f>IFERROR(__xludf.DUMMYFUNCTION("""COMPUTED_VALUE"""),0.0)</f>
        <v>0</v>
      </c>
      <c r="SB36">
        <f>IFERROR(__xludf.DUMMYFUNCTION("""COMPUTED_VALUE"""),0.0)</f>
        <v>0</v>
      </c>
      <c r="SC36">
        <f>IFERROR(__xludf.DUMMYFUNCTION("""COMPUTED_VALUE"""),0.0)</f>
        <v>0</v>
      </c>
      <c r="SD36">
        <f>IFERROR(__xludf.DUMMYFUNCTION("""COMPUTED_VALUE"""),0.0)</f>
        <v>0</v>
      </c>
      <c r="SE36">
        <f>IFERROR(__xludf.DUMMYFUNCTION("""COMPUTED_VALUE"""),0.0)</f>
        <v>0</v>
      </c>
      <c r="SF36">
        <f>IFERROR(__xludf.DUMMYFUNCTION("""COMPUTED_VALUE"""),0.0)</f>
        <v>0</v>
      </c>
      <c r="SG36">
        <f>IFERROR(__xludf.DUMMYFUNCTION("""COMPUTED_VALUE"""),0.0)</f>
        <v>0</v>
      </c>
      <c r="SH36">
        <f>IFERROR(__xludf.DUMMYFUNCTION("""COMPUTED_VALUE"""),0.0)</f>
        <v>0</v>
      </c>
      <c r="SI36">
        <f>IFERROR(__xludf.DUMMYFUNCTION("""COMPUTED_VALUE"""),0.0)</f>
        <v>0</v>
      </c>
      <c r="SJ36">
        <f>IFERROR(__xludf.DUMMYFUNCTION("""COMPUTED_VALUE"""),0.0)</f>
        <v>0</v>
      </c>
      <c r="SK36">
        <f>IFERROR(__xludf.DUMMYFUNCTION("""COMPUTED_VALUE"""),0.0)</f>
        <v>0</v>
      </c>
      <c r="SL36">
        <f>IFERROR(__xludf.DUMMYFUNCTION("""COMPUTED_VALUE"""),0.0)</f>
        <v>0</v>
      </c>
      <c r="SM36">
        <f>IFERROR(__xludf.DUMMYFUNCTION("""COMPUTED_VALUE"""),0.0)</f>
        <v>0</v>
      </c>
      <c r="SN36">
        <f>IFERROR(__xludf.DUMMYFUNCTION("""COMPUTED_VALUE"""),0.0)</f>
        <v>0</v>
      </c>
      <c r="SO36">
        <f>IFERROR(__xludf.DUMMYFUNCTION("""COMPUTED_VALUE"""),0.0)</f>
        <v>0</v>
      </c>
      <c r="SP36">
        <f>IFERROR(__xludf.DUMMYFUNCTION("""COMPUTED_VALUE"""),0.0)</f>
        <v>0</v>
      </c>
      <c r="SQ36">
        <f>IFERROR(__xludf.DUMMYFUNCTION("""COMPUTED_VALUE"""),0.0)</f>
        <v>0</v>
      </c>
      <c r="SR36">
        <f>IFERROR(__xludf.DUMMYFUNCTION("""COMPUTED_VALUE"""),0.0)</f>
        <v>0</v>
      </c>
      <c r="SS36">
        <f>IFERROR(__xludf.DUMMYFUNCTION("""COMPUTED_VALUE"""),0.0)</f>
        <v>0</v>
      </c>
      <c r="ST36">
        <f>IFERROR(__xludf.DUMMYFUNCTION("""COMPUTED_VALUE"""),0.0)</f>
        <v>0</v>
      </c>
      <c r="SU36">
        <f>IFERROR(__xludf.DUMMYFUNCTION("""COMPUTED_VALUE"""),0.0)</f>
        <v>0</v>
      </c>
      <c r="SV36">
        <f>IFERROR(__xludf.DUMMYFUNCTION("""COMPUTED_VALUE"""),0.0)</f>
        <v>0</v>
      </c>
      <c r="SW36">
        <f>IFERROR(__xludf.DUMMYFUNCTION("""COMPUTED_VALUE"""),0.0)</f>
        <v>0</v>
      </c>
      <c r="SX36">
        <f>IFERROR(__xludf.DUMMYFUNCTION("""COMPUTED_VALUE"""),0.0)</f>
        <v>0</v>
      </c>
      <c r="SY36">
        <f>IFERROR(__xludf.DUMMYFUNCTION("""COMPUTED_VALUE"""),0.0)</f>
        <v>0</v>
      </c>
      <c r="SZ36">
        <f>IFERROR(__xludf.DUMMYFUNCTION("""COMPUTED_VALUE"""),0.0)</f>
        <v>0</v>
      </c>
      <c r="TA36">
        <f>IFERROR(__xludf.DUMMYFUNCTION("""COMPUTED_VALUE"""),0.0)</f>
        <v>0</v>
      </c>
      <c r="TB36">
        <f>IFERROR(__xludf.DUMMYFUNCTION("""COMPUTED_VALUE"""),0.0)</f>
        <v>0</v>
      </c>
      <c r="TC36">
        <f>IFERROR(__xludf.DUMMYFUNCTION("""COMPUTED_VALUE"""),0.0)</f>
        <v>0</v>
      </c>
    </row>
    <row r="37">
      <c r="A37">
        <f>IFERROR(__xludf.DUMMYFUNCTION("""COMPUTED_VALUE"""),36.0)</f>
        <v>36</v>
      </c>
      <c r="B37" t="str">
        <f>IFERROR(__xludf.DUMMYFUNCTION("""COMPUTED_VALUE"""),"pcelica_maja")</f>
        <v>pcelica_maja</v>
      </c>
      <c r="C37" t="str">
        <f>IFERROR(__xludf.DUMMYFUNCTION("""COMPUTED_VALUE"""),"Marina")</f>
        <v>Marina</v>
      </c>
      <c r="D37" t="str">
        <f>IFERROR(__xludf.DUMMYFUNCTION("""COMPUTED_VALUE"""),"Vasiljević")</f>
        <v>Vasiljević</v>
      </c>
      <c r="E37">
        <f>IFERROR(__xludf.DUMMYFUNCTION("""COMPUTED_VALUE"""),25.0)</f>
        <v>25</v>
      </c>
      <c r="F37" t="str">
        <f>IFERROR(__xludf.DUMMYFUNCTION("""COMPUTED_VALUE"""),"ODOBREN")</f>
        <v>ODOBREN</v>
      </c>
      <c r="G37" t="str">
        <f>IFERROR(__xludf.DUMMYFUNCTION("""COMPUTED_VALUE"""),"Stari grad")</f>
        <v>Stari grad</v>
      </c>
      <c r="H37" t="str">
        <f>IFERROR(__xludf.DUMMYFUNCTION("""COMPUTED_VALUE"""),"Matematička gimnazija")</f>
        <v>Matematička gimnazija</v>
      </c>
      <c r="I37" t="str">
        <f>IFERROR(__xludf.DUMMYFUNCTION("""COMPUTED_VALUE"""),"IV")</f>
        <v>IV</v>
      </c>
      <c r="J37" t="str">
        <f>IFERROR(__xludf.DUMMYFUNCTION("""COMPUTED_VALUE"""),"A")</f>
        <v>A</v>
      </c>
      <c r="K37" t="str">
        <f>IFERROR(__xludf.DUMMYFUNCTION("""COMPUTED_VALUE"""),"Stanka Matković")</f>
        <v>Stanka Matković</v>
      </c>
      <c r="L37" t="str">
        <f>IFERROR(__xludf.DUMMYFUNCTION("""COMPUTED_VALUE"""),"x")</f>
        <v>x</v>
      </c>
      <c r="M37" t="str">
        <f>IFERROR(__xludf.DUMMYFUNCTION("""COMPUTED_VALUE"""),"-")</f>
        <v>-</v>
      </c>
      <c r="N37" t="str">
        <f>IFERROR(__xludf.DUMMYFUNCTION("""COMPUTED_VALUE"""),"-")</f>
        <v>-</v>
      </c>
      <c r="O37" t="str">
        <f>IFERROR(__xludf.DUMMYFUNCTION("""COMPUTED_VALUE"""),"-")</f>
        <v>-</v>
      </c>
      <c r="P37" t="str">
        <f>IFERROR(__xludf.DUMMYFUNCTION("""COMPUTED_VALUE"""),"x")</f>
        <v>x</v>
      </c>
      <c r="Q37">
        <f>IFERROR(__xludf.DUMMYFUNCTION("""COMPUTED_VALUE"""),25.0)</f>
        <v>25</v>
      </c>
      <c r="R37">
        <f>IFERROR(__xludf.DUMMYFUNCTION("""COMPUTED_VALUE"""),0.0)</f>
        <v>0</v>
      </c>
      <c r="S37" t="str">
        <f>IFERROR(__xludf.DUMMYFUNCTION("""COMPUTED_VALUE"""),"-")</f>
        <v>-</v>
      </c>
      <c r="T37" t="str">
        <f>IFERROR(__xludf.DUMMYFUNCTION("""COMPUTED_VALUE"""),"x")</f>
        <v>x</v>
      </c>
      <c r="U37" t="str">
        <f>IFERROR(__xludf.DUMMYFUNCTION("""COMPUTED_VALUE"""),"x")</f>
        <v>x</v>
      </c>
      <c r="V37" t="str">
        <f>IFERROR(__xludf.DUMMYFUNCTION("""COMPUTED_VALUE"""),"-")</f>
        <v>-</v>
      </c>
      <c r="W37" t="str">
        <f>IFERROR(__xludf.DUMMYFUNCTION("""COMPUTED_VALUE"""),"-")</f>
        <v>-</v>
      </c>
      <c r="X37" t="str">
        <f>IFERROR(__xludf.DUMMYFUNCTION("""COMPUTED_VALUE"""),"-")</f>
        <v>-</v>
      </c>
      <c r="Y37" t="str">
        <f>IFERROR(__xludf.DUMMYFUNCTION("""COMPUTED_VALUE"""),"-")</f>
        <v>-</v>
      </c>
      <c r="Z37" t="str">
        <f>IFERROR(__xludf.DUMMYFUNCTION("""COMPUTED_VALUE"""),"-")</f>
        <v>-</v>
      </c>
      <c r="AA37" t="str">
        <f>IFERROR(__xludf.DUMMYFUNCTION("""COMPUTED_VALUE"""),"-")</f>
        <v>-</v>
      </c>
      <c r="AB37" t="str">
        <f>IFERROR(__xludf.DUMMYFUNCTION("""COMPUTED_VALUE"""),"-")</f>
        <v>-</v>
      </c>
      <c r="AC37" t="str">
        <f>IFERROR(__xludf.DUMMYFUNCTION("""COMPUTED_VALUE"""),"-")</f>
        <v>-</v>
      </c>
      <c r="AD37" t="str">
        <f>IFERROR(__xludf.DUMMYFUNCTION("""COMPUTED_VALUE"""),"-")</f>
        <v>-</v>
      </c>
      <c r="AE37" t="str">
        <f>IFERROR(__xludf.DUMMYFUNCTION("""COMPUTED_VALUE"""),"-")</f>
        <v>-</v>
      </c>
      <c r="AF37" t="str">
        <f>IFERROR(__xludf.DUMMYFUNCTION("""COMPUTED_VALUE"""),"-")</f>
        <v>-</v>
      </c>
      <c r="AG37" t="str">
        <f>IFERROR(__xludf.DUMMYFUNCTION("""COMPUTED_VALUE"""),"-")</f>
        <v>-</v>
      </c>
      <c r="AH37" t="str">
        <f>IFERROR(__xludf.DUMMYFUNCTION("""COMPUTED_VALUE"""),"-")</f>
        <v>-</v>
      </c>
      <c r="AI37" t="str">
        <f>IFERROR(__xludf.DUMMYFUNCTION("""COMPUTED_VALUE"""),"-")</f>
        <v>-</v>
      </c>
      <c r="AJ37" t="str">
        <f>IFERROR(__xludf.DUMMYFUNCTION("""COMPUTED_VALUE"""),"-")</f>
        <v>-</v>
      </c>
      <c r="AK37" t="str">
        <f>IFERROR(__xludf.DUMMYFUNCTION("""COMPUTED_VALUE"""),"-")</f>
        <v>-</v>
      </c>
      <c r="AL37" t="str">
        <f>IFERROR(__xludf.DUMMYFUNCTION("""COMPUTED_VALUE"""),"-")</f>
        <v>-</v>
      </c>
      <c r="AM37" t="str">
        <f>IFERROR(__xludf.DUMMYFUNCTION("""COMPUTED_VALUE"""),"-")</f>
        <v>-</v>
      </c>
      <c r="AN37" t="str">
        <f>IFERROR(__xludf.DUMMYFUNCTION("""COMPUTED_VALUE"""),"-")</f>
        <v>-</v>
      </c>
      <c r="AO37" t="str">
        <f>IFERROR(__xludf.DUMMYFUNCTION("""COMPUTED_VALUE"""),"-")</f>
        <v>-</v>
      </c>
      <c r="AP37" t="str">
        <f>IFERROR(__xludf.DUMMYFUNCTION("""COMPUTED_VALUE"""),"x")</f>
        <v>x</v>
      </c>
      <c r="AQ37" t="str">
        <f>IFERROR(__xludf.DUMMYFUNCTION("""COMPUTED_VALUE"""),"-")</f>
        <v>-</v>
      </c>
      <c r="AR37" t="str">
        <f>IFERROR(__xludf.DUMMYFUNCTION("""COMPUTED_VALUE"""),"-")</f>
        <v>-</v>
      </c>
      <c r="AS37" t="str">
        <f>IFERROR(__xludf.DUMMYFUNCTION("""COMPUTED_VALUE"""),"-")</f>
        <v>-</v>
      </c>
      <c r="AT37" t="str">
        <f>IFERROR(__xludf.DUMMYFUNCTION("""COMPUTED_VALUE"""),"-")</f>
        <v>-</v>
      </c>
      <c r="AU37" t="str">
        <f>IFERROR(__xludf.DUMMYFUNCTION("""COMPUTED_VALUE"""),"-")</f>
        <v>-</v>
      </c>
      <c r="AV37" t="str">
        <f>IFERROR(__xludf.DUMMYFUNCTION("""COMPUTED_VALUE"""),"-")</f>
        <v>-</v>
      </c>
      <c r="AW37" t="str">
        <f>IFERROR(__xludf.DUMMYFUNCTION("""COMPUTED_VALUE"""),"-")</f>
        <v>-</v>
      </c>
      <c r="AX37" t="str">
        <f>IFERROR(__xludf.DUMMYFUNCTION("""COMPUTED_VALUE"""),"-")</f>
        <v>-</v>
      </c>
      <c r="AY37" t="str">
        <f>IFERROR(__xludf.DUMMYFUNCTION("""COMPUTED_VALUE"""),"-")</f>
        <v>-</v>
      </c>
      <c r="AZ37" t="str">
        <f>IFERROR(__xludf.DUMMYFUNCTION("""COMPUTED_VALUE"""),"-")</f>
        <v>-</v>
      </c>
      <c r="BA37" t="str">
        <f>IFERROR(__xludf.DUMMYFUNCTION("""COMPUTED_VALUE"""),"-")</f>
        <v>-</v>
      </c>
      <c r="BB37" t="str">
        <f>IFERROR(__xludf.DUMMYFUNCTION("""COMPUTED_VALUE"""),"-")</f>
        <v>-</v>
      </c>
      <c r="BC37" t="str">
        <f>IFERROR(__xludf.DUMMYFUNCTION("""COMPUTED_VALUE"""),"-")</f>
        <v>-</v>
      </c>
      <c r="BD37" t="str">
        <f>IFERROR(__xludf.DUMMYFUNCTION("""COMPUTED_VALUE"""),"-")</f>
        <v>-</v>
      </c>
      <c r="BE37" t="str">
        <f>IFERROR(__xludf.DUMMYFUNCTION("""COMPUTED_VALUE"""),"-")</f>
        <v>-</v>
      </c>
      <c r="BF37" t="str">
        <f>IFERROR(__xludf.DUMMYFUNCTION("""COMPUTED_VALUE"""),"-")</f>
        <v>-</v>
      </c>
      <c r="BG37" t="str">
        <f>IFERROR(__xludf.DUMMYFUNCTION("""COMPUTED_VALUE"""),"-")</f>
        <v>-</v>
      </c>
      <c r="BH37" t="str">
        <f>IFERROR(__xludf.DUMMYFUNCTION("""COMPUTED_VALUE"""),"-")</f>
        <v>-</v>
      </c>
      <c r="BI37" t="str">
        <f>IFERROR(__xludf.DUMMYFUNCTION("""COMPUTED_VALUE"""),"-")</f>
        <v>-</v>
      </c>
      <c r="BJ37" t="str">
        <f>IFERROR(__xludf.DUMMYFUNCTION("""COMPUTED_VALUE"""),"-")</f>
        <v>-</v>
      </c>
      <c r="BK37" t="str">
        <f>IFERROR(__xludf.DUMMYFUNCTION("""COMPUTED_VALUE"""),"-")</f>
        <v>-</v>
      </c>
      <c r="BL37" t="str">
        <f>IFERROR(__xludf.DUMMYFUNCTION("""COMPUTED_VALUE"""),"-")</f>
        <v>-</v>
      </c>
      <c r="BM37" t="str">
        <f>IFERROR(__xludf.DUMMYFUNCTION("""COMPUTED_VALUE"""),"-")</f>
        <v>-</v>
      </c>
      <c r="BN37" t="str">
        <f>IFERROR(__xludf.DUMMYFUNCTION("""COMPUTED_VALUE"""),"-")</f>
        <v>-</v>
      </c>
      <c r="BO37" t="str">
        <f>IFERROR(__xludf.DUMMYFUNCTION("""COMPUTED_VALUE"""),"-")</f>
        <v>-</v>
      </c>
      <c r="BP37" t="str">
        <f>IFERROR(__xludf.DUMMYFUNCTION("""COMPUTED_VALUE"""),"-")</f>
        <v>-</v>
      </c>
      <c r="BQ37" t="str">
        <f>IFERROR(__xludf.DUMMYFUNCTION("""COMPUTED_VALUE"""),"-")</f>
        <v>-</v>
      </c>
      <c r="BR37" t="str">
        <f>IFERROR(__xludf.DUMMYFUNCTION("""COMPUTED_VALUE"""),"-")</f>
        <v>-</v>
      </c>
      <c r="BS37" t="str">
        <f>IFERROR(__xludf.DUMMYFUNCTION("""COMPUTED_VALUE"""),"-")</f>
        <v>-</v>
      </c>
      <c r="BT37" t="str">
        <f>IFERROR(__xludf.DUMMYFUNCTION("""COMPUTED_VALUE"""),"-")</f>
        <v>-</v>
      </c>
      <c r="BU37" t="str">
        <f>IFERROR(__xludf.DUMMYFUNCTION("""COMPUTED_VALUE"""),"-")</f>
        <v>-</v>
      </c>
      <c r="BV37" t="str">
        <f>IFERROR(__xludf.DUMMYFUNCTION("""COMPUTED_VALUE"""),"-")</f>
        <v>-</v>
      </c>
      <c r="BW37" t="str">
        <f>IFERROR(__xludf.DUMMYFUNCTION("""COMPUTED_VALUE"""),"-")</f>
        <v>-</v>
      </c>
      <c r="BX37" t="str">
        <f>IFERROR(__xludf.DUMMYFUNCTION("""COMPUTED_VALUE"""),"-")</f>
        <v>-</v>
      </c>
      <c r="BY37" t="str">
        <f>IFERROR(__xludf.DUMMYFUNCTION("""COMPUTED_VALUE"""),"-")</f>
        <v>-</v>
      </c>
      <c r="BZ37" t="str">
        <f>IFERROR(__xludf.DUMMYFUNCTION("""COMPUTED_VALUE"""),"-")</f>
        <v>-</v>
      </c>
      <c r="CA37" t="str">
        <f>IFERROR(__xludf.DUMMYFUNCTION("""COMPUTED_VALUE"""),"-")</f>
        <v>-</v>
      </c>
      <c r="CB37" t="str">
        <f>IFERROR(__xludf.DUMMYFUNCTION("""COMPUTED_VALUE"""),"-")</f>
        <v>-</v>
      </c>
      <c r="CC37" t="str">
        <f>IFERROR(__xludf.DUMMYFUNCTION("""COMPUTED_VALUE"""),"-")</f>
        <v>-</v>
      </c>
      <c r="CD37" t="str">
        <f>IFERROR(__xludf.DUMMYFUNCTION("""COMPUTED_VALUE"""),"-")</f>
        <v>-</v>
      </c>
      <c r="CE37" t="str">
        <f>IFERROR(__xludf.DUMMYFUNCTION("""COMPUTED_VALUE"""),"-")</f>
        <v>-</v>
      </c>
      <c r="CF37" t="str">
        <f>IFERROR(__xludf.DUMMYFUNCTION("""COMPUTED_VALUE"""),"-")</f>
        <v>-</v>
      </c>
      <c r="CG37" t="str">
        <f>IFERROR(__xludf.DUMMYFUNCTION("""COMPUTED_VALUE"""),"-")</f>
        <v>-</v>
      </c>
      <c r="CH37" t="str">
        <f>IFERROR(__xludf.DUMMYFUNCTION("""COMPUTED_VALUE"""),"-")</f>
        <v>-</v>
      </c>
      <c r="CI37" t="str">
        <f>IFERROR(__xludf.DUMMYFUNCTION("""COMPUTED_VALUE"""),"-")</f>
        <v>-</v>
      </c>
      <c r="CJ37" t="str">
        <f>IFERROR(__xludf.DUMMYFUNCTION("""COMPUTED_VALUE"""),"-")</f>
        <v>-</v>
      </c>
      <c r="CK37" t="str">
        <f>IFERROR(__xludf.DUMMYFUNCTION("""COMPUTED_VALUE"""),"-")</f>
        <v>-</v>
      </c>
      <c r="CL37" t="str">
        <f>IFERROR(__xludf.DUMMYFUNCTION("""COMPUTED_VALUE"""),"-")</f>
        <v>-</v>
      </c>
      <c r="CM37" t="str">
        <f>IFERROR(__xludf.DUMMYFUNCTION("""COMPUTED_VALUE"""),"-")</f>
        <v>-</v>
      </c>
      <c r="CN37" t="str">
        <f>IFERROR(__xludf.DUMMYFUNCTION("""COMPUTED_VALUE"""),"-")</f>
        <v>-</v>
      </c>
      <c r="CO37" t="str">
        <f>IFERROR(__xludf.DUMMYFUNCTION("""COMPUTED_VALUE"""),"-")</f>
        <v>-</v>
      </c>
      <c r="CP37" t="str">
        <f>IFERROR(__xludf.DUMMYFUNCTION("""COMPUTED_VALUE"""),"-")</f>
        <v>-</v>
      </c>
      <c r="CQ37" t="str">
        <f>IFERROR(__xludf.DUMMYFUNCTION("""COMPUTED_VALUE"""),"-")</f>
        <v>-</v>
      </c>
      <c r="CR37" t="str">
        <f>IFERROR(__xludf.DUMMYFUNCTION("""COMPUTED_VALUE"""),"-")</f>
        <v>-</v>
      </c>
      <c r="CS37" t="str">
        <f>IFERROR(__xludf.DUMMYFUNCTION("""COMPUTED_VALUE"""),"-")</f>
        <v>-</v>
      </c>
      <c r="CT37" t="str">
        <f>IFERROR(__xludf.DUMMYFUNCTION("""COMPUTED_VALUE"""),"-")</f>
        <v>-</v>
      </c>
      <c r="CU37" t="str">
        <f>IFERROR(__xludf.DUMMYFUNCTION("""COMPUTED_VALUE"""),"-")</f>
        <v>-</v>
      </c>
      <c r="CV37" t="str">
        <f>IFERROR(__xludf.DUMMYFUNCTION("""COMPUTED_VALUE"""),"-")</f>
        <v>-</v>
      </c>
      <c r="CW37" t="str">
        <f>IFERROR(__xludf.DUMMYFUNCTION("""COMPUTED_VALUE"""),"-")</f>
        <v>-</v>
      </c>
      <c r="CX37" t="str">
        <f>IFERROR(__xludf.DUMMYFUNCTION("""COMPUTED_VALUE"""),"-")</f>
        <v>-</v>
      </c>
      <c r="CY37" t="str">
        <f>IFERROR(__xludf.DUMMYFUNCTION("""COMPUTED_VALUE"""),"-")</f>
        <v>-</v>
      </c>
      <c r="CZ37" t="str">
        <f>IFERROR(__xludf.DUMMYFUNCTION("""COMPUTED_VALUE"""),"x")</f>
        <v>x</v>
      </c>
      <c r="DA37" t="str">
        <f>IFERROR(__xludf.DUMMYFUNCTION("""COMPUTED_VALUE"""),"-")</f>
        <v>-</v>
      </c>
      <c r="DB37" t="str">
        <f>IFERROR(__xludf.DUMMYFUNCTION("""COMPUTED_VALUE"""),"-")</f>
        <v>-</v>
      </c>
      <c r="DC37" t="str">
        <f>IFERROR(__xludf.DUMMYFUNCTION("""COMPUTED_VALUE"""),"-")</f>
        <v>-</v>
      </c>
      <c r="DD37" t="str">
        <f>IFERROR(__xludf.DUMMYFUNCTION("""COMPUTED_VALUE"""),"-")</f>
        <v>-</v>
      </c>
      <c r="DE37" t="str">
        <f>IFERROR(__xludf.DUMMYFUNCTION("""COMPUTED_VALUE"""),"-")</f>
        <v>-</v>
      </c>
      <c r="DF37" t="str">
        <f>IFERROR(__xludf.DUMMYFUNCTION("""COMPUTED_VALUE"""),"-")</f>
        <v>-</v>
      </c>
      <c r="DG37" t="str">
        <f>IFERROR(__xludf.DUMMYFUNCTION("""COMPUTED_VALUE"""),"-")</f>
        <v>-</v>
      </c>
      <c r="DH37" t="str">
        <f>IFERROR(__xludf.DUMMYFUNCTION("""COMPUTED_VALUE"""),"-")</f>
        <v>-</v>
      </c>
      <c r="DI37" t="str">
        <f>IFERROR(__xludf.DUMMYFUNCTION("""COMPUTED_VALUE"""),"-")</f>
        <v>-</v>
      </c>
      <c r="DJ37" t="str">
        <f>IFERROR(__xludf.DUMMYFUNCTION("""COMPUTED_VALUE"""),"-")</f>
        <v>-</v>
      </c>
      <c r="DK37" t="str">
        <f>IFERROR(__xludf.DUMMYFUNCTION("""COMPUTED_VALUE"""),"-")</f>
        <v>-</v>
      </c>
      <c r="DL37" t="str">
        <f>IFERROR(__xludf.DUMMYFUNCTION("""COMPUTED_VALUE"""),"-")</f>
        <v>-</v>
      </c>
      <c r="DM37" t="str">
        <f>IFERROR(__xludf.DUMMYFUNCTION("""COMPUTED_VALUE"""),"-")</f>
        <v>-</v>
      </c>
      <c r="DN37" t="str">
        <f>IFERROR(__xludf.DUMMYFUNCTION("""COMPUTED_VALUE"""),"-")</f>
        <v>-</v>
      </c>
      <c r="DO37" t="str">
        <f>IFERROR(__xludf.DUMMYFUNCTION("""COMPUTED_VALUE"""),"-")</f>
        <v>-</v>
      </c>
      <c r="DP37" t="str">
        <f>IFERROR(__xludf.DUMMYFUNCTION("""COMPUTED_VALUE"""),"-")</f>
        <v>-</v>
      </c>
      <c r="DQ37" t="str">
        <f>IFERROR(__xludf.DUMMYFUNCTION("""COMPUTED_VALUE"""),"-")</f>
        <v>-</v>
      </c>
      <c r="DR37" t="str">
        <f>IFERROR(__xludf.DUMMYFUNCTION("""COMPUTED_VALUE"""),"-")</f>
        <v>-</v>
      </c>
      <c r="DS37" t="str">
        <f>IFERROR(__xludf.DUMMYFUNCTION("""COMPUTED_VALUE"""),"-")</f>
        <v>-</v>
      </c>
      <c r="DT37" t="str">
        <f>IFERROR(__xludf.DUMMYFUNCTION("""COMPUTED_VALUE"""),"-")</f>
        <v>-</v>
      </c>
      <c r="DU37" t="str">
        <f>IFERROR(__xludf.DUMMYFUNCTION("""COMPUTED_VALUE"""),"-")</f>
        <v>-</v>
      </c>
      <c r="DV37" t="str">
        <f>IFERROR(__xludf.DUMMYFUNCTION("""COMPUTED_VALUE"""),"-")</f>
        <v>-</v>
      </c>
      <c r="DW37" t="str">
        <f>IFERROR(__xludf.DUMMYFUNCTION("""COMPUTED_VALUE"""),"-")</f>
        <v>-</v>
      </c>
      <c r="DX37" t="str">
        <f>IFERROR(__xludf.DUMMYFUNCTION("""COMPUTED_VALUE"""),"-")</f>
        <v>-</v>
      </c>
      <c r="DY37" t="str">
        <f>IFERROR(__xludf.DUMMYFUNCTION("""COMPUTED_VALUE"""),"-")</f>
        <v>-</v>
      </c>
      <c r="DZ37" t="str">
        <f>IFERROR(__xludf.DUMMYFUNCTION("""COMPUTED_VALUE"""),"-")</f>
        <v>-</v>
      </c>
      <c r="EA37" t="str">
        <f>IFERROR(__xludf.DUMMYFUNCTION("""COMPUTED_VALUE"""),"-")</f>
        <v>-</v>
      </c>
      <c r="EB37" t="str">
        <f>IFERROR(__xludf.DUMMYFUNCTION("""COMPUTED_VALUE"""),"-")</f>
        <v>-</v>
      </c>
      <c r="EC37" t="str">
        <f>IFERROR(__xludf.DUMMYFUNCTION("""COMPUTED_VALUE"""),"-")</f>
        <v>-</v>
      </c>
      <c r="ED37" t="str">
        <f>IFERROR(__xludf.DUMMYFUNCTION("""COMPUTED_VALUE"""),"-")</f>
        <v>-</v>
      </c>
      <c r="EE37" t="str">
        <f>IFERROR(__xludf.DUMMYFUNCTION("""COMPUTED_VALUE"""),"-")</f>
        <v>-</v>
      </c>
      <c r="EF37" t="str">
        <f>IFERROR(__xludf.DUMMYFUNCTION("""COMPUTED_VALUE"""),"-")</f>
        <v>-</v>
      </c>
      <c r="EG37" t="str">
        <f>IFERROR(__xludf.DUMMYFUNCTION("""COMPUTED_VALUE"""),"-")</f>
        <v>-</v>
      </c>
      <c r="EH37" t="str">
        <f>IFERROR(__xludf.DUMMYFUNCTION("""COMPUTED_VALUE"""),"-")</f>
        <v>-</v>
      </c>
      <c r="EI37" t="str">
        <f>IFERROR(__xludf.DUMMYFUNCTION("""COMPUTED_VALUE"""),"-")</f>
        <v>-</v>
      </c>
      <c r="EJ37" t="str">
        <f>IFERROR(__xludf.DUMMYFUNCTION("""COMPUTED_VALUE"""),"-")</f>
        <v>-</v>
      </c>
      <c r="EK37" t="str">
        <f>IFERROR(__xludf.DUMMYFUNCTION("""COMPUTED_VALUE"""),"-")</f>
        <v>-</v>
      </c>
      <c r="EL37" t="str">
        <f>IFERROR(__xludf.DUMMYFUNCTION("""COMPUTED_VALUE"""),"-")</f>
        <v>-</v>
      </c>
      <c r="EM37" t="str">
        <f>IFERROR(__xludf.DUMMYFUNCTION("""COMPUTED_VALUE"""),"-")</f>
        <v>-</v>
      </c>
      <c r="EN37" t="str">
        <f>IFERROR(__xludf.DUMMYFUNCTION("""COMPUTED_VALUE"""),"-")</f>
        <v>-</v>
      </c>
      <c r="EO37" t="str">
        <f>IFERROR(__xludf.DUMMYFUNCTION("""COMPUTED_VALUE"""),"-")</f>
        <v>-</v>
      </c>
      <c r="EP37" t="str">
        <f>IFERROR(__xludf.DUMMYFUNCTION("""COMPUTED_VALUE"""),"-")</f>
        <v>-</v>
      </c>
      <c r="EQ37" t="str">
        <f>IFERROR(__xludf.DUMMYFUNCTION("""COMPUTED_VALUE"""),"-")</f>
        <v>-</v>
      </c>
      <c r="ER37" t="str">
        <f>IFERROR(__xludf.DUMMYFUNCTION("""COMPUTED_VALUE"""),"-")</f>
        <v>-</v>
      </c>
      <c r="ES37" t="str">
        <f>IFERROR(__xludf.DUMMYFUNCTION("""COMPUTED_VALUE"""),"-")</f>
        <v>-</v>
      </c>
      <c r="ET37" t="str">
        <f>IFERROR(__xludf.DUMMYFUNCTION("""COMPUTED_VALUE"""),"-")</f>
        <v>-</v>
      </c>
      <c r="EU37" t="str">
        <f>IFERROR(__xludf.DUMMYFUNCTION("""COMPUTED_VALUE"""),"-")</f>
        <v>-</v>
      </c>
      <c r="EV37" t="str">
        <f>IFERROR(__xludf.DUMMYFUNCTION("""COMPUTED_VALUE"""),"-")</f>
        <v>-</v>
      </c>
      <c r="EW37" t="str">
        <f>IFERROR(__xludf.DUMMYFUNCTION("""COMPUTED_VALUE"""),"-")</f>
        <v>-</v>
      </c>
      <c r="EX37" t="str">
        <f>IFERROR(__xludf.DUMMYFUNCTION("""COMPUTED_VALUE"""),"-")</f>
        <v>-</v>
      </c>
      <c r="EY37" t="str">
        <f>IFERROR(__xludf.DUMMYFUNCTION("""COMPUTED_VALUE"""),"-")</f>
        <v>-</v>
      </c>
      <c r="EZ37" t="str">
        <f>IFERROR(__xludf.DUMMYFUNCTION("""COMPUTED_VALUE"""),"-")</f>
        <v>-</v>
      </c>
      <c r="FA37" t="str">
        <f>IFERROR(__xludf.DUMMYFUNCTION("""COMPUTED_VALUE"""),"-")</f>
        <v>-</v>
      </c>
      <c r="FB37" t="str">
        <f>IFERROR(__xludf.DUMMYFUNCTION("""COMPUTED_VALUE"""),"-")</f>
        <v>-</v>
      </c>
      <c r="FC37" t="str">
        <f>IFERROR(__xludf.DUMMYFUNCTION("""COMPUTED_VALUE"""),"-")</f>
        <v>-</v>
      </c>
      <c r="FD37" t="str">
        <f>IFERROR(__xludf.DUMMYFUNCTION("""COMPUTED_VALUE"""),"-")</f>
        <v>-</v>
      </c>
      <c r="FE37" t="str">
        <f>IFERROR(__xludf.DUMMYFUNCTION("""COMPUTED_VALUE"""),"-")</f>
        <v>-</v>
      </c>
      <c r="FF37" t="str">
        <f>IFERROR(__xludf.DUMMYFUNCTION("""COMPUTED_VALUE"""),"-")</f>
        <v>-</v>
      </c>
      <c r="FG37" t="str">
        <f>IFERROR(__xludf.DUMMYFUNCTION("""COMPUTED_VALUE"""),"x")</f>
        <v>x</v>
      </c>
      <c r="FH37" t="str">
        <f>IFERROR(__xludf.DUMMYFUNCTION("""COMPUTED_VALUE"""),"OK")</f>
        <v>OK</v>
      </c>
      <c r="FI37" t="str">
        <f>IFERROR(__xludf.DUMMYFUNCTION("""COMPUTED_VALUE"""),"WA")</f>
        <v>WA</v>
      </c>
      <c r="FJ37" t="str">
        <f>IFERROR(__xludf.DUMMYFUNCTION("""COMPUTED_VALUE"""),"WA")</f>
        <v>WA</v>
      </c>
      <c r="FK37" t="str">
        <f>IFERROR(__xludf.DUMMYFUNCTION("""COMPUTED_VALUE"""),"WA")</f>
        <v>WA</v>
      </c>
      <c r="FL37" t="str">
        <f>IFERROR(__xludf.DUMMYFUNCTION("""COMPUTED_VALUE"""),"x")</f>
        <v>x</v>
      </c>
      <c r="FM37" t="str">
        <f>IFERROR(__xludf.DUMMYFUNCTION("""COMPUTED_VALUE"""),"OK")</f>
        <v>OK</v>
      </c>
      <c r="FN37" t="str">
        <f>IFERROR(__xludf.DUMMYFUNCTION("""COMPUTED_VALUE"""),"WA")</f>
        <v>WA</v>
      </c>
      <c r="FO37" t="str">
        <f>IFERROR(__xludf.DUMMYFUNCTION("""COMPUTED_VALUE"""),"WA")</f>
        <v>WA</v>
      </c>
      <c r="FP37" t="str">
        <f>IFERROR(__xludf.DUMMYFUNCTION("""COMPUTED_VALUE"""),"OK")</f>
        <v>OK</v>
      </c>
      <c r="FQ37" t="str">
        <f>IFERROR(__xludf.DUMMYFUNCTION("""COMPUTED_VALUE"""),"OK")</f>
        <v>OK</v>
      </c>
      <c r="FR37" t="str">
        <f>IFERROR(__xludf.DUMMYFUNCTION("""COMPUTED_VALUE"""),"OK")</f>
        <v>OK</v>
      </c>
      <c r="FS37" t="str">
        <f>IFERROR(__xludf.DUMMYFUNCTION("""COMPUTED_VALUE"""),"OK")</f>
        <v>OK</v>
      </c>
      <c r="FT37" t="str">
        <f>IFERROR(__xludf.DUMMYFUNCTION("""COMPUTED_VALUE"""),"OK")</f>
        <v>OK</v>
      </c>
      <c r="FU37" t="str">
        <f>IFERROR(__xludf.DUMMYFUNCTION("""COMPUTED_VALUE"""),"WA")</f>
        <v>WA</v>
      </c>
      <c r="FV37" t="str">
        <f>IFERROR(__xludf.DUMMYFUNCTION("""COMPUTED_VALUE"""),"WA")</f>
        <v>WA</v>
      </c>
      <c r="FW37" t="str">
        <f>IFERROR(__xludf.DUMMYFUNCTION("""COMPUTED_VALUE"""),"OK")</f>
        <v>OK</v>
      </c>
      <c r="FX37" t="str">
        <f>IFERROR(__xludf.DUMMYFUNCTION("""COMPUTED_VALUE"""),"WA")</f>
        <v>WA</v>
      </c>
      <c r="FY37" t="str">
        <f>IFERROR(__xludf.DUMMYFUNCTION("""COMPUTED_VALUE"""),"WA")</f>
        <v>WA</v>
      </c>
      <c r="FZ37" t="str">
        <f>IFERROR(__xludf.DUMMYFUNCTION("""COMPUTED_VALUE"""),"WA")</f>
        <v>WA</v>
      </c>
      <c r="GA37" t="str">
        <f>IFERROR(__xludf.DUMMYFUNCTION("""COMPUTED_VALUE"""),"OK")</f>
        <v>OK</v>
      </c>
      <c r="GB37" t="str">
        <f>IFERROR(__xludf.DUMMYFUNCTION("""COMPUTED_VALUE"""),"WA")</f>
        <v>WA</v>
      </c>
      <c r="GC37" t="str">
        <f>IFERROR(__xludf.DUMMYFUNCTION("""COMPUTED_VALUE"""),"WA")</f>
        <v>WA</v>
      </c>
      <c r="GD37" t="str">
        <f>IFERROR(__xludf.DUMMYFUNCTION("""COMPUTED_VALUE"""),"WA")</f>
        <v>WA</v>
      </c>
      <c r="GE37" t="str">
        <f>IFERROR(__xludf.DUMMYFUNCTION("""COMPUTED_VALUE"""),"OK")</f>
        <v>OK</v>
      </c>
      <c r="GF37" t="str">
        <f>IFERROR(__xludf.DUMMYFUNCTION("""COMPUTED_VALUE"""),"WA")</f>
        <v>WA</v>
      </c>
      <c r="GG37" t="str">
        <f>IFERROR(__xludf.DUMMYFUNCTION("""COMPUTED_VALUE"""),"WA")</f>
        <v>WA</v>
      </c>
      <c r="GH37" t="str">
        <f>IFERROR(__xludf.DUMMYFUNCTION("""COMPUTED_VALUE"""),"WA")</f>
        <v>WA</v>
      </c>
      <c r="GI37" t="str">
        <f>IFERROR(__xludf.DUMMYFUNCTION("""COMPUTED_VALUE"""),"OK")</f>
        <v>OK</v>
      </c>
      <c r="GJ37" t="str">
        <f>IFERROR(__xludf.DUMMYFUNCTION("""COMPUTED_VALUE"""),"OK")</f>
        <v>OK</v>
      </c>
      <c r="GK37" t="str">
        <f>IFERROR(__xludf.DUMMYFUNCTION("""COMPUTED_VALUE"""),"OK")</f>
        <v>OK</v>
      </c>
      <c r="GL37" t="str">
        <f>IFERROR(__xludf.DUMMYFUNCTION("""COMPUTED_VALUE"""),"WA")</f>
        <v>WA</v>
      </c>
      <c r="GM37" t="str">
        <f>IFERROR(__xludf.DUMMYFUNCTION("""COMPUTED_VALUE"""),"WA")</f>
        <v>WA</v>
      </c>
      <c r="GN37" t="str">
        <f>IFERROR(__xludf.DUMMYFUNCTION("""COMPUTED_VALUE"""),"OK")</f>
        <v>OK</v>
      </c>
      <c r="GO37" t="str">
        <f>IFERROR(__xludf.DUMMYFUNCTION("""COMPUTED_VALUE"""),"WA")</f>
        <v>WA</v>
      </c>
      <c r="GP37" t="str">
        <f>IFERROR(__xludf.DUMMYFUNCTION("""COMPUTED_VALUE"""),"OK")</f>
        <v>OK</v>
      </c>
      <c r="GQ37" t="str">
        <f>IFERROR(__xludf.DUMMYFUNCTION("""COMPUTED_VALUE"""),"WA")</f>
        <v>WA</v>
      </c>
      <c r="GR37" t="str">
        <f>IFERROR(__xludf.DUMMYFUNCTION("""COMPUTED_VALUE"""),"WA")</f>
        <v>WA</v>
      </c>
      <c r="GS37" t="str">
        <f>IFERROR(__xludf.DUMMYFUNCTION("""COMPUTED_VALUE"""),"WA")</f>
        <v>WA</v>
      </c>
      <c r="GT37" t="str">
        <f>IFERROR(__xludf.DUMMYFUNCTION("""COMPUTED_VALUE"""),"OK")</f>
        <v>OK</v>
      </c>
      <c r="GU37" t="str">
        <f>IFERROR(__xludf.DUMMYFUNCTION("""COMPUTED_VALUE"""),"WA")</f>
        <v>WA</v>
      </c>
      <c r="GV37" t="str">
        <f>IFERROR(__xludf.DUMMYFUNCTION("""COMPUTED_VALUE"""),"WA")</f>
        <v>WA</v>
      </c>
      <c r="GW37" t="str">
        <f>IFERROR(__xludf.DUMMYFUNCTION("""COMPUTED_VALUE"""),"OK")</f>
        <v>OK</v>
      </c>
      <c r="GX37" t="str">
        <f>IFERROR(__xludf.DUMMYFUNCTION("""COMPUTED_VALUE"""),"WA")</f>
        <v>WA</v>
      </c>
      <c r="GY37" t="str">
        <f>IFERROR(__xludf.DUMMYFUNCTION("""COMPUTED_VALUE"""),"OK")</f>
        <v>OK</v>
      </c>
      <c r="GZ37" t="str">
        <f>IFERROR(__xludf.DUMMYFUNCTION("""COMPUTED_VALUE"""),"OK")</f>
        <v>OK</v>
      </c>
      <c r="HA37" t="str">
        <f>IFERROR(__xludf.DUMMYFUNCTION("""COMPUTED_VALUE"""),"OK")</f>
        <v>OK</v>
      </c>
      <c r="HB37" t="str">
        <f>IFERROR(__xludf.DUMMYFUNCTION("""COMPUTED_VALUE"""),"WA")</f>
        <v>WA</v>
      </c>
      <c r="HC37" t="str">
        <f>IFERROR(__xludf.DUMMYFUNCTION("""COMPUTED_VALUE"""),"OK")</f>
        <v>OK</v>
      </c>
      <c r="HD37" t="str">
        <f>IFERROR(__xludf.DUMMYFUNCTION("""COMPUTED_VALUE"""),"WA")</f>
        <v>WA</v>
      </c>
      <c r="HE37" t="str">
        <f>IFERROR(__xludf.DUMMYFUNCTION("""COMPUTED_VALUE"""),"WA")</f>
        <v>WA</v>
      </c>
      <c r="HF37" t="str">
        <f>IFERROR(__xludf.DUMMYFUNCTION("""COMPUTED_VALUE"""),"WA")</f>
        <v>WA</v>
      </c>
      <c r="HG37" t="str">
        <f>IFERROR(__xludf.DUMMYFUNCTION("""COMPUTED_VALUE"""),"WA")</f>
        <v>WA</v>
      </c>
      <c r="HH37" t="str">
        <f>IFERROR(__xludf.DUMMYFUNCTION("""COMPUTED_VALUE"""),"WA")</f>
        <v>WA</v>
      </c>
      <c r="HI37" t="str">
        <f>IFERROR(__xludf.DUMMYFUNCTION("""COMPUTED_VALUE"""),"OK")</f>
        <v>OK</v>
      </c>
      <c r="HJ37" t="str">
        <f>IFERROR(__xludf.DUMMYFUNCTION("""COMPUTED_VALUE"""),"WA")</f>
        <v>WA</v>
      </c>
      <c r="HK37" t="str">
        <f>IFERROR(__xludf.DUMMYFUNCTION("""COMPUTED_VALUE"""),"OK")</f>
        <v>OK</v>
      </c>
      <c r="HL37" t="str">
        <f>IFERROR(__xludf.DUMMYFUNCTION("""COMPUTED_VALUE"""),"WA")</f>
        <v>WA</v>
      </c>
      <c r="HM37" t="str">
        <f>IFERROR(__xludf.DUMMYFUNCTION("""COMPUTED_VALUE"""),"WA")</f>
        <v>WA</v>
      </c>
      <c r="HN37" t="str">
        <f>IFERROR(__xludf.DUMMYFUNCTION("""COMPUTED_VALUE"""),"OK")</f>
        <v>OK</v>
      </c>
      <c r="HO37" t="str">
        <f>IFERROR(__xludf.DUMMYFUNCTION("""COMPUTED_VALUE"""),"OK")</f>
        <v>OK</v>
      </c>
      <c r="HP37" t="str">
        <f>IFERROR(__xludf.DUMMYFUNCTION("""COMPUTED_VALUE"""),"WA")</f>
        <v>WA</v>
      </c>
      <c r="HQ37" t="str">
        <f>IFERROR(__xludf.DUMMYFUNCTION("""COMPUTED_VALUE"""),"WA")</f>
        <v>WA</v>
      </c>
      <c r="HR37" t="str">
        <f>IFERROR(__xludf.DUMMYFUNCTION("""COMPUTED_VALUE"""),"x")</f>
        <v>x</v>
      </c>
      <c r="HS37" t="str">
        <f>IFERROR(__xludf.DUMMYFUNCTION("""COMPUTED_VALUE"""),"-")</f>
        <v>-</v>
      </c>
      <c r="HT37" t="str">
        <f>IFERROR(__xludf.DUMMYFUNCTION("""COMPUTED_VALUE"""),"-")</f>
        <v>-</v>
      </c>
      <c r="HU37" t="str">
        <f>IFERROR(__xludf.DUMMYFUNCTION("""COMPUTED_VALUE"""),"-")</f>
        <v>-</v>
      </c>
      <c r="HV37" t="str">
        <f>IFERROR(__xludf.DUMMYFUNCTION("""COMPUTED_VALUE"""),"-")</f>
        <v>-</v>
      </c>
      <c r="HW37" t="str">
        <f>IFERROR(__xludf.DUMMYFUNCTION("""COMPUTED_VALUE"""),"-")</f>
        <v>-</v>
      </c>
      <c r="HX37" t="str">
        <f>IFERROR(__xludf.DUMMYFUNCTION("""COMPUTED_VALUE"""),"-")</f>
        <v>-</v>
      </c>
      <c r="HY37" t="str">
        <f>IFERROR(__xludf.DUMMYFUNCTION("""COMPUTED_VALUE"""),"-")</f>
        <v>-</v>
      </c>
      <c r="HZ37" t="str">
        <f>IFERROR(__xludf.DUMMYFUNCTION("""COMPUTED_VALUE"""),"-")</f>
        <v>-</v>
      </c>
      <c r="IA37" t="str">
        <f>IFERROR(__xludf.DUMMYFUNCTION("""COMPUTED_VALUE"""),"-")</f>
        <v>-</v>
      </c>
      <c r="IB37" t="str">
        <f>IFERROR(__xludf.DUMMYFUNCTION("""COMPUTED_VALUE"""),"-")</f>
        <v>-</v>
      </c>
      <c r="IC37" t="str">
        <f>IFERROR(__xludf.DUMMYFUNCTION("""COMPUTED_VALUE"""),"-")</f>
        <v>-</v>
      </c>
      <c r="ID37" t="str">
        <f>IFERROR(__xludf.DUMMYFUNCTION("""COMPUTED_VALUE"""),"-")</f>
        <v>-</v>
      </c>
      <c r="IE37" t="str">
        <f>IFERROR(__xludf.DUMMYFUNCTION("""COMPUTED_VALUE"""),"-")</f>
        <v>-</v>
      </c>
      <c r="IF37" t="str">
        <f>IFERROR(__xludf.DUMMYFUNCTION("""COMPUTED_VALUE"""),"-")</f>
        <v>-</v>
      </c>
      <c r="IG37" t="str">
        <f>IFERROR(__xludf.DUMMYFUNCTION("""COMPUTED_VALUE"""),"-")</f>
        <v>-</v>
      </c>
      <c r="IH37" t="str">
        <f>IFERROR(__xludf.DUMMYFUNCTION("""COMPUTED_VALUE"""),"-")</f>
        <v>-</v>
      </c>
      <c r="II37" t="str">
        <f>IFERROR(__xludf.DUMMYFUNCTION("""COMPUTED_VALUE"""),"-")</f>
        <v>-</v>
      </c>
      <c r="IJ37" t="str">
        <f>IFERROR(__xludf.DUMMYFUNCTION("""COMPUTED_VALUE"""),"-")</f>
        <v>-</v>
      </c>
      <c r="IK37" t="str">
        <f>IFERROR(__xludf.DUMMYFUNCTION("""COMPUTED_VALUE"""),"-")</f>
        <v>-</v>
      </c>
      <c r="IL37" t="str">
        <f>IFERROR(__xludf.DUMMYFUNCTION("""COMPUTED_VALUE"""),"-")</f>
        <v>-</v>
      </c>
      <c r="IM37" t="str">
        <f>IFERROR(__xludf.DUMMYFUNCTION("""COMPUTED_VALUE"""),"-")</f>
        <v>-</v>
      </c>
      <c r="IN37" t="str">
        <f>IFERROR(__xludf.DUMMYFUNCTION("""COMPUTED_VALUE"""),"-")</f>
        <v>-</v>
      </c>
      <c r="IO37" t="str">
        <f>IFERROR(__xludf.DUMMYFUNCTION("""COMPUTED_VALUE"""),"-")</f>
        <v>-</v>
      </c>
      <c r="IP37" t="str">
        <f>IFERROR(__xludf.DUMMYFUNCTION("""COMPUTED_VALUE"""),"-")</f>
        <v>-</v>
      </c>
      <c r="IQ37" t="str">
        <f>IFERROR(__xludf.DUMMYFUNCTION("""COMPUTED_VALUE"""),"-")</f>
        <v>-</v>
      </c>
      <c r="IR37" t="str">
        <f>IFERROR(__xludf.DUMMYFUNCTION("""COMPUTED_VALUE"""),"-")</f>
        <v>-</v>
      </c>
      <c r="IS37" t="str">
        <f>IFERROR(__xludf.DUMMYFUNCTION("""COMPUTED_VALUE"""),"-")</f>
        <v>-</v>
      </c>
      <c r="IT37" t="str">
        <f>IFERROR(__xludf.DUMMYFUNCTION("""COMPUTED_VALUE"""),"-")</f>
        <v>-</v>
      </c>
      <c r="IU37" t="str">
        <f>IFERROR(__xludf.DUMMYFUNCTION("""COMPUTED_VALUE"""),"-")</f>
        <v>-</v>
      </c>
      <c r="IV37" t="str">
        <f>IFERROR(__xludf.DUMMYFUNCTION("""COMPUTED_VALUE"""),"-")</f>
        <v>-</v>
      </c>
      <c r="IW37" t="str">
        <f>IFERROR(__xludf.DUMMYFUNCTION("""COMPUTED_VALUE"""),"-")</f>
        <v>-</v>
      </c>
      <c r="IX37" t="str">
        <f>IFERROR(__xludf.DUMMYFUNCTION("""COMPUTED_VALUE"""),"-")</f>
        <v>-</v>
      </c>
      <c r="IY37" t="str">
        <f>IFERROR(__xludf.DUMMYFUNCTION("""COMPUTED_VALUE"""),"-")</f>
        <v>-</v>
      </c>
      <c r="IZ37" t="str">
        <f>IFERROR(__xludf.DUMMYFUNCTION("""COMPUTED_VALUE"""),"-")</f>
        <v>-</v>
      </c>
      <c r="JA37" t="str">
        <f>IFERROR(__xludf.DUMMYFUNCTION("""COMPUTED_VALUE"""),"-")</f>
        <v>-</v>
      </c>
      <c r="JB37" t="str">
        <f>IFERROR(__xludf.DUMMYFUNCTION("""COMPUTED_VALUE"""),"-")</f>
        <v>-</v>
      </c>
      <c r="JC37" t="str">
        <f>IFERROR(__xludf.DUMMYFUNCTION("""COMPUTED_VALUE"""),"-")</f>
        <v>-</v>
      </c>
      <c r="JD37" t="str">
        <f>IFERROR(__xludf.DUMMYFUNCTION("""COMPUTED_VALUE"""),"-")</f>
        <v>-</v>
      </c>
      <c r="JE37" t="str">
        <f>IFERROR(__xludf.DUMMYFUNCTION("""COMPUTED_VALUE"""),"-")</f>
        <v>-</v>
      </c>
      <c r="JF37" t="str">
        <f>IFERROR(__xludf.DUMMYFUNCTION("""COMPUTED_VALUE"""),"-")</f>
        <v>-</v>
      </c>
      <c r="JG37" t="str">
        <f>IFERROR(__xludf.DUMMYFUNCTION("""COMPUTED_VALUE"""),"-")</f>
        <v>-</v>
      </c>
      <c r="JH37" t="str">
        <f>IFERROR(__xludf.DUMMYFUNCTION("""COMPUTED_VALUE"""),"-")</f>
        <v>-</v>
      </c>
      <c r="JI37" t="str">
        <f>IFERROR(__xludf.DUMMYFUNCTION("""COMPUTED_VALUE"""),"-")</f>
        <v>-</v>
      </c>
      <c r="JJ37" t="str">
        <f>IFERROR(__xludf.DUMMYFUNCTION("""COMPUTED_VALUE"""),"-")</f>
        <v>-</v>
      </c>
      <c r="JK37" t="str">
        <f>IFERROR(__xludf.DUMMYFUNCTION("""COMPUTED_VALUE"""),"-")</f>
        <v>-</v>
      </c>
      <c r="JL37" t="str">
        <f>IFERROR(__xludf.DUMMYFUNCTION("""COMPUTED_VALUE"""),"x")</f>
        <v>x</v>
      </c>
      <c r="JM37" t="str">
        <f>IFERROR(__xludf.DUMMYFUNCTION("""COMPUTED_VALUE"""),"x")</f>
        <v>x</v>
      </c>
      <c r="JN37">
        <f>IFERROR(__xludf.DUMMYFUNCTION("""COMPUTED_VALUE"""),0.0)</f>
        <v>0</v>
      </c>
      <c r="JO37">
        <f>IFERROR(__xludf.DUMMYFUNCTION("""COMPUTED_VALUE"""),0.0)</f>
        <v>0</v>
      </c>
      <c r="JP37">
        <f>IFERROR(__xludf.DUMMYFUNCTION("""COMPUTED_VALUE"""),0.0)</f>
        <v>0</v>
      </c>
      <c r="JQ37">
        <f>IFERROR(__xludf.DUMMYFUNCTION("""COMPUTED_VALUE"""),0.0)</f>
        <v>0</v>
      </c>
      <c r="JR37">
        <f>IFERROR(__xludf.DUMMYFUNCTION("""COMPUTED_VALUE"""),0.0)</f>
        <v>0</v>
      </c>
      <c r="JS37">
        <f>IFERROR(__xludf.DUMMYFUNCTION("""COMPUTED_VALUE"""),0.0)</f>
        <v>0</v>
      </c>
      <c r="JT37">
        <f>IFERROR(__xludf.DUMMYFUNCTION("""COMPUTED_VALUE"""),0.0)</f>
        <v>0</v>
      </c>
      <c r="JU37">
        <f>IFERROR(__xludf.DUMMYFUNCTION("""COMPUTED_VALUE"""),0.0)</f>
        <v>0</v>
      </c>
      <c r="JV37">
        <f>IFERROR(__xludf.DUMMYFUNCTION("""COMPUTED_VALUE"""),0.0)</f>
        <v>0</v>
      </c>
      <c r="JW37">
        <f>IFERROR(__xludf.DUMMYFUNCTION("""COMPUTED_VALUE"""),0.0)</f>
        <v>0</v>
      </c>
      <c r="JX37">
        <f>IFERROR(__xludf.DUMMYFUNCTION("""COMPUTED_VALUE"""),0.0)</f>
        <v>0</v>
      </c>
      <c r="JY37">
        <f>IFERROR(__xludf.DUMMYFUNCTION("""COMPUTED_VALUE"""),0.0)</f>
        <v>0</v>
      </c>
      <c r="JZ37">
        <f>IFERROR(__xludf.DUMMYFUNCTION("""COMPUTED_VALUE"""),0.0)</f>
        <v>0</v>
      </c>
      <c r="KA37">
        <f>IFERROR(__xludf.DUMMYFUNCTION("""COMPUTED_VALUE"""),0.0)</f>
        <v>0</v>
      </c>
      <c r="KB37">
        <f>IFERROR(__xludf.DUMMYFUNCTION("""COMPUTED_VALUE"""),0.0)</f>
        <v>0</v>
      </c>
      <c r="KC37">
        <f>IFERROR(__xludf.DUMMYFUNCTION("""COMPUTED_VALUE"""),0.0)</f>
        <v>0</v>
      </c>
      <c r="KD37">
        <f>IFERROR(__xludf.DUMMYFUNCTION("""COMPUTED_VALUE"""),0.0)</f>
        <v>0</v>
      </c>
      <c r="KE37">
        <f>IFERROR(__xludf.DUMMYFUNCTION("""COMPUTED_VALUE"""),0.0)</f>
        <v>0</v>
      </c>
      <c r="KF37">
        <f>IFERROR(__xludf.DUMMYFUNCTION("""COMPUTED_VALUE"""),0.0)</f>
        <v>0</v>
      </c>
      <c r="KG37">
        <f>IFERROR(__xludf.DUMMYFUNCTION("""COMPUTED_VALUE"""),0.0)</f>
        <v>0</v>
      </c>
      <c r="KH37" t="str">
        <f>IFERROR(__xludf.DUMMYFUNCTION("""COMPUTED_VALUE"""),"x")</f>
        <v>x</v>
      </c>
      <c r="KI37">
        <f>IFERROR(__xludf.DUMMYFUNCTION("""COMPUTED_VALUE"""),0.0)</f>
        <v>0</v>
      </c>
      <c r="KJ37">
        <f>IFERROR(__xludf.DUMMYFUNCTION("""COMPUTED_VALUE"""),0.0)</f>
        <v>0</v>
      </c>
      <c r="KK37">
        <f>IFERROR(__xludf.DUMMYFUNCTION("""COMPUTED_VALUE"""),0.0)</f>
        <v>0</v>
      </c>
      <c r="KL37">
        <f>IFERROR(__xludf.DUMMYFUNCTION("""COMPUTED_VALUE"""),0.0)</f>
        <v>0</v>
      </c>
      <c r="KM37">
        <f>IFERROR(__xludf.DUMMYFUNCTION("""COMPUTED_VALUE"""),0.0)</f>
        <v>0</v>
      </c>
      <c r="KN37">
        <f>IFERROR(__xludf.DUMMYFUNCTION("""COMPUTED_VALUE"""),0.0)</f>
        <v>0</v>
      </c>
      <c r="KO37">
        <f>IFERROR(__xludf.DUMMYFUNCTION("""COMPUTED_VALUE"""),0.0)</f>
        <v>0</v>
      </c>
      <c r="KP37">
        <f>IFERROR(__xludf.DUMMYFUNCTION("""COMPUTED_VALUE"""),0.0)</f>
        <v>0</v>
      </c>
      <c r="KQ37">
        <f>IFERROR(__xludf.DUMMYFUNCTION("""COMPUTED_VALUE"""),0.0)</f>
        <v>0</v>
      </c>
      <c r="KR37">
        <f>IFERROR(__xludf.DUMMYFUNCTION("""COMPUTED_VALUE"""),0.0)</f>
        <v>0</v>
      </c>
      <c r="KS37">
        <f>IFERROR(__xludf.DUMMYFUNCTION("""COMPUTED_VALUE"""),0.0)</f>
        <v>0</v>
      </c>
      <c r="KT37">
        <f>IFERROR(__xludf.DUMMYFUNCTION("""COMPUTED_VALUE"""),0.0)</f>
        <v>0</v>
      </c>
      <c r="KU37">
        <f>IFERROR(__xludf.DUMMYFUNCTION("""COMPUTED_VALUE"""),0.0)</f>
        <v>0</v>
      </c>
      <c r="KV37">
        <f>IFERROR(__xludf.DUMMYFUNCTION("""COMPUTED_VALUE"""),0.0)</f>
        <v>0</v>
      </c>
      <c r="KW37">
        <f>IFERROR(__xludf.DUMMYFUNCTION("""COMPUTED_VALUE"""),0.0)</f>
        <v>0</v>
      </c>
      <c r="KX37">
        <f>IFERROR(__xludf.DUMMYFUNCTION("""COMPUTED_VALUE"""),0.0)</f>
        <v>0</v>
      </c>
      <c r="KY37">
        <f>IFERROR(__xludf.DUMMYFUNCTION("""COMPUTED_VALUE"""),0.0)</f>
        <v>0</v>
      </c>
      <c r="KZ37">
        <f>IFERROR(__xludf.DUMMYFUNCTION("""COMPUTED_VALUE"""),0.0)</f>
        <v>0</v>
      </c>
      <c r="LA37">
        <f>IFERROR(__xludf.DUMMYFUNCTION("""COMPUTED_VALUE"""),0.0)</f>
        <v>0</v>
      </c>
      <c r="LB37">
        <f>IFERROR(__xludf.DUMMYFUNCTION("""COMPUTED_VALUE"""),0.0)</f>
        <v>0</v>
      </c>
      <c r="LC37">
        <f>IFERROR(__xludf.DUMMYFUNCTION("""COMPUTED_VALUE"""),0.0)</f>
        <v>0</v>
      </c>
      <c r="LD37">
        <f>IFERROR(__xludf.DUMMYFUNCTION("""COMPUTED_VALUE"""),0.0)</f>
        <v>0</v>
      </c>
      <c r="LE37">
        <f>IFERROR(__xludf.DUMMYFUNCTION("""COMPUTED_VALUE"""),0.0)</f>
        <v>0</v>
      </c>
      <c r="LF37">
        <f>IFERROR(__xludf.DUMMYFUNCTION("""COMPUTED_VALUE"""),0.0)</f>
        <v>0</v>
      </c>
      <c r="LG37">
        <f>IFERROR(__xludf.DUMMYFUNCTION("""COMPUTED_VALUE"""),0.0)</f>
        <v>0</v>
      </c>
      <c r="LH37">
        <f>IFERROR(__xludf.DUMMYFUNCTION("""COMPUTED_VALUE"""),0.0)</f>
        <v>0</v>
      </c>
      <c r="LI37">
        <f>IFERROR(__xludf.DUMMYFUNCTION("""COMPUTED_VALUE"""),0.0)</f>
        <v>0</v>
      </c>
      <c r="LJ37">
        <f>IFERROR(__xludf.DUMMYFUNCTION("""COMPUTED_VALUE"""),0.0)</f>
        <v>0</v>
      </c>
      <c r="LK37">
        <f>IFERROR(__xludf.DUMMYFUNCTION("""COMPUTED_VALUE"""),0.0)</f>
        <v>0</v>
      </c>
      <c r="LL37">
        <f>IFERROR(__xludf.DUMMYFUNCTION("""COMPUTED_VALUE"""),0.0)</f>
        <v>0</v>
      </c>
      <c r="LM37">
        <f>IFERROR(__xludf.DUMMYFUNCTION("""COMPUTED_VALUE"""),0.0)</f>
        <v>0</v>
      </c>
      <c r="LN37">
        <f>IFERROR(__xludf.DUMMYFUNCTION("""COMPUTED_VALUE"""),0.0)</f>
        <v>0</v>
      </c>
      <c r="LO37">
        <f>IFERROR(__xludf.DUMMYFUNCTION("""COMPUTED_VALUE"""),0.0)</f>
        <v>0</v>
      </c>
      <c r="LP37">
        <f>IFERROR(__xludf.DUMMYFUNCTION("""COMPUTED_VALUE"""),0.0)</f>
        <v>0</v>
      </c>
      <c r="LQ37">
        <f>IFERROR(__xludf.DUMMYFUNCTION("""COMPUTED_VALUE"""),0.0)</f>
        <v>0</v>
      </c>
      <c r="LR37">
        <f>IFERROR(__xludf.DUMMYFUNCTION("""COMPUTED_VALUE"""),0.0)</f>
        <v>0</v>
      </c>
      <c r="LS37">
        <f>IFERROR(__xludf.DUMMYFUNCTION("""COMPUTED_VALUE"""),0.0)</f>
        <v>0</v>
      </c>
      <c r="LT37">
        <f>IFERROR(__xludf.DUMMYFUNCTION("""COMPUTED_VALUE"""),0.0)</f>
        <v>0</v>
      </c>
      <c r="LU37">
        <f>IFERROR(__xludf.DUMMYFUNCTION("""COMPUTED_VALUE"""),0.0)</f>
        <v>0</v>
      </c>
      <c r="LV37">
        <f>IFERROR(__xludf.DUMMYFUNCTION("""COMPUTED_VALUE"""),0.0)</f>
        <v>0</v>
      </c>
      <c r="LW37">
        <f>IFERROR(__xludf.DUMMYFUNCTION("""COMPUTED_VALUE"""),0.0)</f>
        <v>0</v>
      </c>
      <c r="LX37">
        <f>IFERROR(__xludf.DUMMYFUNCTION("""COMPUTED_VALUE"""),0.0)</f>
        <v>0</v>
      </c>
      <c r="LY37">
        <f>IFERROR(__xludf.DUMMYFUNCTION("""COMPUTED_VALUE"""),0.0)</f>
        <v>0</v>
      </c>
      <c r="LZ37">
        <f>IFERROR(__xludf.DUMMYFUNCTION("""COMPUTED_VALUE"""),0.0)</f>
        <v>0</v>
      </c>
      <c r="MA37">
        <f>IFERROR(__xludf.DUMMYFUNCTION("""COMPUTED_VALUE"""),0.0)</f>
        <v>0</v>
      </c>
      <c r="MB37">
        <f>IFERROR(__xludf.DUMMYFUNCTION("""COMPUTED_VALUE"""),0.0)</f>
        <v>0</v>
      </c>
      <c r="MC37">
        <f>IFERROR(__xludf.DUMMYFUNCTION("""COMPUTED_VALUE"""),0.0)</f>
        <v>0</v>
      </c>
      <c r="MD37">
        <f>IFERROR(__xludf.DUMMYFUNCTION("""COMPUTED_VALUE"""),0.0)</f>
        <v>0</v>
      </c>
      <c r="ME37">
        <f>IFERROR(__xludf.DUMMYFUNCTION("""COMPUTED_VALUE"""),0.0)</f>
        <v>0</v>
      </c>
      <c r="MF37">
        <f>IFERROR(__xludf.DUMMYFUNCTION("""COMPUTED_VALUE"""),0.0)</f>
        <v>0</v>
      </c>
      <c r="MG37">
        <f>IFERROR(__xludf.DUMMYFUNCTION("""COMPUTED_VALUE"""),0.0)</f>
        <v>0</v>
      </c>
      <c r="MH37">
        <f>IFERROR(__xludf.DUMMYFUNCTION("""COMPUTED_VALUE"""),0.0)</f>
        <v>0</v>
      </c>
      <c r="MI37">
        <f>IFERROR(__xludf.DUMMYFUNCTION("""COMPUTED_VALUE"""),0.0)</f>
        <v>0</v>
      </c>
      <c r="MJ37">
        <f>IFERROR(__xludf.DUMMYFUNCTION("""COMPUTED_VALUE"""),0.0)</f>
        <v>0</v>
      </c>
      <c r="MK37">
        <f>IFERROR(__xludf.DUMMYFUNCTION("""COMPUTED_VALUE"""),0.0)</f>
        <v>0</v>
      </c>
      <c r="ML37">
        <f>IFERROR(__xludf.DUMMYFUNCTION("""COMPUTED_VALUE"""),0.0)</f>
        <v>0</v>
      </c>
      <c r="MM37">
        <f>IFERROR(__xludf.DUMMYFUNCTION("""COMPUTED_VALUE"""),0.0)</f>
        <v>0</v>
      </c>
      <c r="MN37">
        <f>IFERROR(__xludf.DUMMYFUNCTION("""COMPUTED_VALUE"""),0.0)</f>
        <v>0</v>
      </c>
      <c r="MO37">
        <f>IFERROR(__xludf.DUMMYFUNCTION("""COMPUTED_VALUE"""),0.0)</f>
        <v>0</v>
      </c>
      <c r="MP37">
        <f>IFERROR(__xludf.DUMMYFUNCTION("""COMPUTED_VALUE"""),0.0)</f>
        <v>0</v>
      </c>
      <c r="MQ37">
        <f>IFERROR(__xludf.DUMMYFUNCTION("""COMPUTED_VALUE"""),0.0)</f>
        <v>0</v>
      </c>
      <c r="MR37" t="str">
        <f>IFERROR(__xludf.DUMMYFUNCTION("""COMPUTED_VALUE"""),"x")</f>
        <v>x</v>
      </c>
      <c r="MS37">
        <f>IFERROR(__xludf.DUMMYFUNCTION("""COMPUTED_VALUE"""),0.0)</f>
        <v>0</v>
      </c>
      <c r="MT37">
        <f>IFERROR(__xludf.DUMMYFUNCTION("""COMPUTED_VALUE"""),0.0)</f>
        <v>0</v>
      </c>
      <c r="MU37">
        <f>IFERROR(__xludf.DUMMYFUNCTION("""COMPUTED_VALUE"""),0.0)</f>
        <v>0</v>
      </c>
      <c r="MV37">
        <f>IFERROR(__xludf.DUMMYFUNCTION("""COMPUTED_VALUE"""),0.0)</f>
        <v>0</v>
      </c>
      <c r="MW37">
        <f>IFERROR(__xludf.DUMMYFUNCTION("""COMPUTED_VALUE"""),0.0)</f>
        <v>0</v>
      </c>
      <c r="MX37">
        <f>IFERROR(__xludf.DUMMYFUNCTION("""COMPUTED_VALUE"""),0.0)</f>
        <v>0</v>
      </c>
      <c r="MY37">
        <f>IFERROR(__xludf.DUMMYFUNCTION("""COMPUTED_VALUE"""),0.0)</f>
        <v>0</v>
      </c>
      <c r="MZ37">
        <f>IFERROR(__xludf.DUMMYFUNCTION("""COMPUTED_VALUE"""),0.0)</f>
        <v>0</v>
      </c>
      <c r="NA37">
        <f>IFERROR(__xludf.DUMMYFUNCTION("""COMPUTED_VALUE"""),0.0)</f>
        <v>0</v>
      </c>
      <c r="NB37">
        <f>IFERROR(__xludf.DUMMYFUNCTION("""COMPUTED_VALUE"""),0.0)</f>
        <v>0</v>
      </c>
      <c r="NC37">
        <f>IFERROR(__xludf.DUMMYFUNCTION("""COMPUTED_VALUE"""),0.0)</f>
        <v>0</v>
      </c>
      <c r="ND37">
        <f>IFERROR(__xludf.DUMMYFUNCTION("""COMPUTED_VALUE"""),0.0)</f>
        <v>0</v>
      </c>
      <c r="NE37">
        <f>IFERROR(__xludf.DUMMYFUNCTION("""COMPUTED_VALUE"""),0.0)</f>
        <v>0</v>
      </c>
      <c r="NF37">
        <f>IFERROR(__xludf.DUMMYFUNCTION("""COMPUTED_VALUE"""),0.0)</f>
        <v>0</v>
      </c>
      <c r="NG37">
        <f>IFERROR(__xludf.DUMMYFUNCTION("""COMPUTED_VALUE"""),0.0)</f>
        <v>0</v>
      </c>
      <c r="NH37">
        <f>IFERROR(__xludf.DUMMYFUNCTION("""COMPUTED_VALUE"""),0.0)</f>
        <v>0</v>
      </c>
      <c r="NI37">
        <f>IFERROR(__xludf.DUMMYFUNCTION("""COMPUTED_VALUE"""),0.0)</f>
        <v>0</v>
      </c>
      <c r="NJ37">
        <f>IFERROR(__xludf.DUMMYFUNCTION("""COMPUTED_VALUE"""),0.0)</f>
        <v>0</v>
      </c>
      <c r="NK37">
        <f>IFERROR(__xludf.DUMMYFUNCTION("""COMPUTED_VALUE"""),0.0)</f>
        <v>0</v>
      </c>
      <c r="NL37">
        <f>IFERROR(__xludf.DUMMYFUNCTION("""COMPUTED_VALUE"""),0.0)</f>
        <v>0</v>
      </c>
      <c r="NM37">
        <f>IFERROR(__xludf.DUMMYFUNCTION("""COMPUTED_VALUE"""),0.0)</f>
        <v>0</v>
      </c>
      <c r="NN37">
        <f>IFERROR(__xludf.DUMMYFUNCTION("""COMPUTED_VALUE"""),0.0)</f>
        <v>0</v>
      </c>
      <c r="NO37">
        <f>IFERROR(__xludf.DUMMYFUNCTION("""COMPUTED_VALUE"""),0.0)</f>
        <v>0</v>
      </c>
      <c r="NP37">
        <f>IFERROR(__xludf.DUMMYFUNCTION("""COMPUTED_VALUE"""),0.0)</f>
        <v>0</v>
      </c>
      <c r="NQ37">
        <f>IFERROR(__xludf.DUMMYFUNCTION("""COMPUTED_VALUE"""),0.0)</f>
        <v>0</v>
      </c>
      <c r="NR37">
        <f>IFERROR(__xludf.DUMMYFUNCTION("""COMPUTED_VALUE"""),0.0)</f>
        <v>0</v>
      </c>
      <c r="NS37">
        <f>IFERROR(__xludf.DUMMYFUNCTION("""COMPUTED_VALUE"""),0.0)</f>
        <v>0</v>
      </c>
      <c r="NT37">
        <f>IFERROR(__xludf.DUMMYFUNCTION("""COMPUTED_VALUE"""),0.0)</f>
        <v>0</v>
      </c>
      <c r="NU37">
        <f>IFERROR(__xludf.DUMMYFUNCTION("""COMPUTED_VALUE"""),0.0)</f>
        <v>0</v>
      </c>
      <c r="NV37">
        <f>IFERROR(__xludf.DUMMYFUNCTION("""COMPUTED_VALUE"""),0.0)</f>
        <v>0</v>
      </c>
      <c r="NW37">
        <f>IFERROR(__xludf.DUMMYFUNCTION("""COMPUTED_VALUE"""),0.0)</f>
        <v>0</v>
      </c>
      <c r="NX37">
        <f>IFERROR(__xludf.DUMMYFUNCTION("""COMPUTED_VALUE"""),0.0)</f>
        <v>0</v>
      </c>
      <c r="NY37">
        <f>IFERROR(__xludf.DUMMYFUNCTION("""COMPUTED_VALUE"""),0.0)</f>
        <v>0</v>
      </c>
      <c r="NZ37">
        <f>IFERROR(__xludf.DUMMYFUNCTION("""COMPUTED_VALUE"""),0.0)</f>
        <v>0</v>
      </c>
      <c r="OA37">
        <f>IFERROR(__xludf.DUMMYFUNCTION("""COMPUTED_VALUE"""),0.0)</f>
        <v>0</v>
      </c>
      <c r="OB37">
        <f>IFERROR(__xludf.DUMMYFUNCTION("""COMPUTED_VALUE"""),0.0)</f>
        <v>0</v>
      </c>
      <c r="OC37">
        <f>IFERROR(__xludf.DUMMYFUNCTION("""COMPUTED_VALUE"""),0.0)</f>
        <v>0</v>
      </c>
      <c r="OD37">
        <f>IFERROR(__xludf.DUMMYFUNCTION("""COMPUTED_VALUE"""),0.0)</f>
        <v>0</v>
      </c>
      <c r="OE37">
        <f>IFERROR(__xludf.DUMMYFUNCTION("""COMPUTED_VALUE"""),0.0)</f>
        <v>0</v>
      </c>
      <c r="OF37">
        <f>IFERROR(__xludf.DUMMYFUNCTION("""COMPUTED_VALUE"""),0.0)</f>
        <v>0</v>
      </c>
      <c r="OG37">
        <f>IFERROR(__xludf.DUMMYFUNCTION("""COMPUTED_VALUE"""),0.0)</f>
        <v>0</v>
      </c>
      <c r="OH37">
        <f>IFERROR(__xludf.DUMMYFUNCTION("""COMPUTED_VALUE"""),0.0)</f>
        <v>0</v>
      </c>
      <c r="OI37">
        <f>IFERROR(__xludf.DUMMYFUNCTION("""COMPUTED_VALUE"""),0.0)</f>
        <v>0</v>
      </c>
      <c r="OJ37">
        <f>IFERROR(__xludf.DUMMYFUNCTION("""COMPUTED_VALUE"""),0.0)</f>
        <v>0</v>
      </c>
      <c r="OK37">
        <f>IFERROR(__xludf.DUMMYFUNCTION("""COMPUTED_VALUE"""),0.0)</f>
        <v>0</v>
      </c>
      <c r="OL37">
        <f>IFERROR(__xludf.DUMMYFUNCTION("""COMPUTED_VALUE"""),0.0)</f>
        <v>0</v>
      </c>
      <c r="OM37">
        <f>IFERROR(__xludf.DUMMYFUNCTION("""COMPUTED_VALUE"""),0.0)</f>
        <v>0</v>
      </c>
      <c r="ON37">
        <f>IFERROR(__xludf.DUMMYFUNCTION("""COMPUTED_VALUE"""),0.0)</f>
        <v>0</v>
      </c>
      <c r="OO37">
        <f>IFERROR(__xludf.DUMMYFUNCTION("""COMPUTED_VALUE"""),0.0)</f>
        <v>0</v>
      </c>
      <c r="OP37">
        <f>IFERROR(__xludf.DUMMYFUNCTION("""COMPUTED_VALUE"""),0.0)</f>
        <v>0</v>
      </c>
      <c r="OQ37">
        <f>IFERROR(__xludf.DUMMYFUNCTION("""COMPUTED_VALUE"""),0.0)</f>
        <v>0</v>
      </c>
      <c r="OR37">
        <f>IFERROR(__xludf.DUMMYFUNCTION("""COMPUTED_VALUE"""),0.0)</f>
        <v>0</v>
      </c>
      <c r="OS37">
        <f>IFERROR(__xludf.DUMMYFUNCTION("""COMPUTED_VALUE"""),0.0)</f>
        <v>0</v>
      </c>
      <c r="OT37">
        <f>IFERROR(__xludf.DUMMYFUNCTION("""COMPUTED_VALUE"""),0.0)</f>
        <v>0</v>
      </c>
      <c r="OU37">
        <f>IFERROR(__xludf.DUMMYFUNCTION("""COMPUTED_VALUE"""),0.0)</f>
        <v>0</v>
      </c>
      <c r="OV37">
        <f>IFERROR(__xludf.DUMMYFUNCTION("""COMPUTED_VALUE"""),0.0)</f>
        <v>0</v>
      </c>
      <c r="OW37">
        <f>IFERROR(__xludf.DUMMYFUNCTION("""COMPUTED_VALUE"""),0.0)</f>
        <v>0</v>
      </c>
      <c r="OX37">
        <f>IFERROR(__xludf.DUMMYFUNCTION("""COMPUTED_VALUE"""),0.0)</f>
        <v>0</v>
      </c>
      <c r="OY37" t="str">
        <f>IFERROR(__xludf.DUMMYFUNCTION("""COMPUTED_VALUE"""),"x")</f>
        <v>x</v>
      </c>
      <c r="OZ37">
        <f>IFERROR(__xludf.DUMMYFUNCTION("""COMPUTED_VALUE"""),25.0)</f>
        <v>25</v>
      </c>
      <c r="PA37">
        <f>IFERROR(__xludf.DUMMYFUNCTION("""COMPUTED_VALUE"""),0.0)</f>
        <v>0</v>
      </c>
      <c r="PB37">
        <f>IFERROR(__xludf.DUMMYFUNCTION("""COMPUTED_VALUE"""),0.0)</f>
        <v>0</v>
      </c>
      <c r="PC37">
        <f>IFERROR(__xludf.DUMMYFUNCTION("""COMPUTED_VALUE"""),0.0)</f>
        <v>0</v>
      </c>
      <c r="PD37" t="str">
        <f>IFERROR(__xludf.DUMMYFUNCTION("""COMPUTED_VALUE"""),"x")</f>
        <v>x</v>
      </c>
      <c r="PE37">
        <f>IFERROR(__xludf.DUMMYFUNCTION("""COMPUTED_VALUE"""),1.0)</f>
        <v>1</v>
      </c>
      <c r="PF37">
        <f>IFERROR(__xludf.DUMMYFUNCTION("""COMPUTED_VALUE"""),0.0)</f>
        <v>0</v>
      </c>
      <c r="PG37">
        <f>IFERROR(__xludf.DUMMYFUNCTION("""COMPUTED_VALUE"""),0.0)</f>
        <v>0</v>
      </c>
      <c r="PH37">
        <f>IFERROR(__xludf.DUMMYFUNCTION("""COMPUTED_VALUE"""),1.0)</f>
        <v>1</v>
      </c>
      <c r="PI37">
        <f>IFERROR(__xludf.DUMMYFUNCTION("""COMPUTED_VALUE"""),1.0)</f>
        <v>1</v>
      </c>
      <c r="PJ37">
        <f>IFERROR(__xludf.DUMMYFUNCTION("""COMPUTED_VALUE"""),1.0)</f>
        <v>1</v>
      </c>
      <c r="PK37">
        <f>IFERROR(__xludf.DUMMYFUNCTION("""COMPUTED_VALUE"""),1.0)</f>
        <v>1</v>
      </c>
      <c r="PL37">
        <f>IFERROR(__xludf.DUMMYFUNCTION("""COMPUTED_VALUE"""),1.0)</f>
        <v>1</v>
      </c>
      <c r="PM37">
        <f>IFERROR(__xludf.DUMMYFUNCTION("""COMPUTED_VALUE"""),0.0)</f>
        <v>0</v>
      </c>
      <c r="PN37">
        <f>IFERROR(__xludf.DUMMYFUNCTION("""COMPUTED_VALUE"""),0.0)</f>
        <v>0</v>
      </c>
      <c r="PO37">
        <f>IFERROR(__xludf.DUMMYFUNCTION("""COMPUTED_VALUE"""),1.0)</f>
        <v>1</v>
      </c>
      <c r="PP37">
        <f>IFERROR(__xludf.DUMMYFUNCTION("""COMPUTED_VALUE"""),0.0)</f>
        <v>0</v>
      </c>
      <c r="PQ37">
        <f>IFERROR(__xludf.DUMMYFUNCTION("""COMPUTED_VALUE"""),0.0)</f>
        <v>0</v>
      </c>
      <c r="PR37">
        <f>IFERROR(__xludf.DUMMYFUNCTION("""COMPUTED_VALUE"""),0.0)</f>
        <v>0</v>
      </c>
      <c r="PS37">
        <f>IFERROR(__xludf.DUMMYFUNCTION("""COMPUTED_VALUE"""),1.0)</f>
        <v>1</v>
      </c>
      <c r="PT37">
        <f>IFERROR(__xludf.DUMMYFUNCTION("""COMPUTED_VALUE"""),0.0)</f>
        <v>0</v>
      </c>
      <c r="PU37">
        <f>IFERROR(__xludf.DUMMYFUNCTION("""COMPUTED_VALUE"""),0.0)</f>
        <v>0</v>
      </c>
      <c r="PV37">
        <f>IFERROR(__xludf.DUMMYFUNCTION("""COMPUTED_VALUE"""),0.0)</f>
        <v>0</v>
      </c>
      <c r="PW37">
        <f>IFERROR(__xludf.DUMMYFUNCTION("""COMPUTED_VALUE"""),1.0)</f>
        <v>1</v>
      </c>
      <c r="PX37">
        <f>IFERROR(__xludf.DUMMYFUNCTION("""COMPUTED_VALUE"""),0.0)</f>
        <v>0</v>
      </c>
      <c r="PY37">
        <f>IFERROR(__xludf.DUMMYFUNCTION("""COMPUTED_VALUE"""),0.0)</f>
        <v>0</v>
      </c>
      <c r="PZ37">
        <f>IFERROR(__xludf.DUMMYFUNCTION("""COMPUTED_VALUE"""),0.0)</f>
        <v>0</v>
      </c>
      <c r="QA37">
        <f>IFERROR(__xludf.DUMMYFUNCTION("""COMPUTED_VALUE"""),1.0)</f>
        <v>1</v>
      </c>
      <c r="QB37">
        <f>IFERROR(__xludf.DUMMYFUNCTION("""COMPUTED_VALUE"""),1.0)</f>
        <v>1</v>
      </c>
      <c r="QC37">
        <f>IFERROR(__xludf.DUMMYFUNCTION("""COMPUTED_VALUE"""),1.0)</f>
        <v>1</v>
      </c>
      <c r="QD37">
        <f>IFERROR(__xludf.DUMMYFUNCTION("""COMPUTED_VALUE"""),0.0)</f>
        <v>0</v>
      </c>
      <c r="QE37">
        <f>IFERROR(__xludf.DUMMYFUNCTION("""COMPUTED_VALUE"""),0.0)</f>
        <v>0</v>
      </c>
      <c r="QF37">
        <f>IFERROR(__xludf.DUMMYFUNCTION("""COMPUTED_VALUE"""),1.0)</f>
        <v>1</v>
      </c>
      <c r="QG37">
        <f>IFERROR(__xludf.DUMMYFUNCTION("""COMPUTED_VALUE"""),0.0)</f>
        <v>0</v>
      </c>
      <c r="QH37">
        <f>IFERROR(__xludf.DUMMYFUNCTION("""COMPUTED_VALUE"""),1.0)</f>
        <v>1</v>
      </c>
      <c r="QI37">
        <f>IFERROR(__xludf.DUMMYFUNCTION("""COMPUTED_VALUE"""),0.0)</f>
        <v>0</v>
      </c>
      <c r="QJ37">
        <f>IFERROR(__xludf.DUMMYFUNCTION("""COMPUTED_VALUE"""),0.0)</f>
        <v>0</v>
      </c>
      <c r="QK37">
        <f>IFERROR(__xludf.DUMMYFUNCTION("""COMPUTED_VALUE"""),0.0)</f>
        <v>0</v>
      </c>
      <c r="QL37">
        <f>IFERROR(__xludf.DUMMYFUNCTION("""COMPUTED_VALUE"""),1.0)</f>
        <v>1</v>
      </c>
      <c r="QM37">
        <f>IFERROR(__xludf.DUMMYFUNCTION("""COMPUTED_VALUE"""),0.0)</f>
        <v>0</v>
      </c>
      <c r="QN37">
        <f>IFERROR(__xludf.DUMMYFUNCTION("""COMPUTED_VALUE"""),0.0)</f>
        <v>0</v>
      </c>
      <c r="QO37">
        <f>IFERROR(__xludf.DUMMYFUNCTION("""COMPUTED_VALUE"""),1.0)</f>
        <v>1</v>
      </c>
      <c r="QP37">
        <f>IFERROR(__xludf.DUMMYFUNCTION("""COMPUTED_VALUE"""),0.0)</f>
        <v>0</v>
      </c>
      <c r="QQ37">
        <f>IFERROR(__xludf.DUMMYFUNCTION("""COMPUTED_VALUE"""),1.0)</f>
        <v>1</v>
      </c>
      <c r="QR37">
        <f>IFERROR(__xludf.DUMMYFUNCTION("""COMPUTED_VALUE"""),1.0)</f>
        <v>1</v>
      </c>
      <c r="QS37">
        <f>IFERROR(__xludf.DUMMYFUNCTION("""COMPUTED_VALUE"""),1.0)</f>
        <v>1</v>
      </c>
      <c r="QT37">
        <f>IFERROR(__xludf.DUMMYFUNCTION("""COMPUTED_VALUE"""),0.0)</f>
        <v>0</v>
      </c>
      <c r="QU37">
        <f>IFERROR(__xludf.DUMMYFUNCTION("""COMPUTED_VALUE"""),1.0)</f>
        <v>1</v>
      </c>
      <c r="QV37">
        <f>IFERROR(__xludf.DUMMYFUNCTION("""COMPUTED_VALUE"""),0.0)</f>
        <v>0</v>
      </c>
      <c r="QW37">
        <f>IFERROR(__xludf.DUMMYFUNCTION("""COMPUTED_VALUE"""),0.0)</f>
        <v>0</v>
      </c>
      <c r="QX37">
        <f>IFERROR(__xludf.DUMMYFUNCTION("""COMPUTED_VALUE"""),0.0)</f>
        <v>0</v>
      </c>
      <c r="QY37">
        <f>IFERROR(__xludf.DUMMYFUNCTION("""COMPUTED_VALUE"""),0.0)</f>
        <v>0</v>
      </c>
      <c r="QZ37">
        <f>IFERROR(__xludf.DUMMYFUNCTION("""COMPUTED_VALUE"""),0.0)</f>
        <v>0</v>
      </c>
      <c r="RA37">
        <f>IFERROR(__xludf.DUMMYFUNCTION("""COMPUTED_VALUE"""),1.0)</f>
        <v>1</v>
      </c>
      <c r="RB37">
        <f>IFERROR(__xludf.DUMMYFUNCTION("""COMPUTED_VALUE"""),0.0)</f>
        <v>0</v>
      </c>
      <c r="RC37">
        <f>IFERROR(__xludf.DUMMYFUNCTION("""COMPUTED_VALUE"""),1.0)</f>
        <v>1</v>
      </c>
      <c r="RD37">
        <f>IFERROR(__xludf.DUMMYFUNCTION("""COMPUTED_VALUE"""),0.0)</f>
        <v>0</v>
      </c>
      <c r="RE37">
        <f>IFERROR(__xludf.DUMMYFUNCTION("""COMPUTED_VALUE"""),0.0)</f>
        <v>0</v>
      </c>
      <c r="RF37">
        <f>IFERROR(__xludf.DUMMYFUNCTION("""COMPUTED_VALUE"""),1.0)</f>
        <v>1</v>
      </c>
      <c r="RG37">
        <f>IFERROR(__xludf.DUMMYFUNCTION("""COMPUTED_VALUE"""),1.0)</f>
        <v>1</v>
      </c>
      <c r="RH37">
        <f>IFERROR(__xludf.DUMMYFUNCTION("""COMPUTED_VALUE"""),0.0)</f>
        <v>0</v>
      </c>
      <c r="RI37">
        <f>IFERROR(__xludf.DUMMYFUNCTION("""COMPUTED_VALUE"""),0.0)</f>
        <v>0</v>
      </c>
      <c r="RJ37" t="str">
        <f>IFERROR(__xludf.DUMMYFUNCTION("""COMPUTED_VALUE"""),"x")</f>
        <v>x</v>
      </c>
      <c r="RK37">
        <f>IFERROR(__xludf.DUMMYFUNCTION("""COMPUTED_VALUE"""),0.0)</f>
        <v>0</v>
      </c>
      <c r="RL37">
        <f>IFERROR(__xludf.DUMMYFUNCTION("""COMPUTED_VALUE"""),0.0)</f>
        <v>0</v>
      </c>
      <c r="RM37">
        <f>IFERROR(__xludf.DUMMYFUNCTION("""COMPUTED_VALUE"""),0.0)</f>
        <v>0</v>
      </c>
      <c r="RN37">
        <f>IFERROR(__xludf.DUMMYFUNCTION("""COMPUTED_VALUE"""),0.0)</f>
        <v>0</v>
      </c>
      <c r="RO37">
        <f>IFERROR(__xludf.DUMMYFUNCTION("""COMPUTED_VALUE"""),0.0)</f>
        <v>0</v>
      </c>
      <c r="RP37">
        <f>IFERROR(__xludf.DUMMYFUNCTION("""COMPUTED_VALUE"""),0.0)</f>
        <v>0</v>
      </c>
      <c r="RQ37">
        <f>IFERROR(__xludf.DUMMYFUNCTION("""COMPUTED_VALUE"""),0.0)</f>
        <v>0</v>
      </c>
      <c r="RR37">
        <f>IFERROR(__xludf.DUMMYFUNCTION("""COMPUTED_VALUE"""),0.0)</f>
        <v>0</v>
      </c>
      <c r="RS37">
        <f>IFERROR(__xludf.DUMMYFUNCTION("""COMPUTED_VALUE"""),0.0)</f>
        <v>0</v>
      </c>
      <c r="RT37">
        <f>IFERROR(__xludf.DUMMYFUNCTION("""COMPUTED_VALUE"""),0.0)</f>
        <v>0</v>
      </c>
      <c r="RU37">
        <f>IFERROR(__xludf.DUMMYFUNCTION("""COMPUTED_VALUE"""),0.0)</f>
        <v>0</v>
      </c>
      <c r="RV37">
        <f>IFERROR(__xludf.DUMMYFUNCTION("""COMPUTED_VALUE"""),0.0)</f>
        <v>0</v>
      </c>
      <c r="RW37">
        <f>IFERROR(__xludf.DUMMYFUNCTION("""COMPUTED_VALUE"""),0.0)</f>
        <v>0</v>
      </c>
      <c r="RX37">
        <f>IFERROR(__xludf.DUMMYFUNCTION("""COMPUTED_VALUE"""),0.0)</f>
        <v>0</v>
      </c>
      <c r="RY37">
        <f>IFERROR(__xludf.DUMMYFUNCTION("""COMPUTED_VALUE"""),0.0)</f>
        <v>0</v>
      </c>
      <c r="RZ37">
        <f>IFERROR(__xludf.DUMMYFUNCTION("""COMPUTED_VALUE"""),0.0)</f>
        <v>0</v>
      </c>
      <c r="SA37">
        <f>IFERROR(__xludf.DUMMYFUNCTION("""COMPUTED_VALUE"""),0.0)</f>
        <v>0</v>
      </c>
      <c r="SB37">
        <f>IFERROR(__xludf.DUMMYFUNCTION("""COMPUTED_VALUE"""),0.0)</f>
        <v>0</v>
      </c>
      <c r="SC37">
        <f>IFERROR(__xludf.DUMMYFUNCTION("""COMPUTED_VALUE"""),0.0)</f>
        <v>0</v>
      </c>
      <c r="SD37">
        <f>IFERROR(__xludf.DUMMYFUNCTION("""COMPUTED_VALUE"""),0.0)</f>
        <v>0</v>
      </c>
      <c r="SE37">
        <f>IFERROR(__xludf.DUMMYFUNCTION("""COMPUTED_VALUE"""),0.0)</f>
        <v>0</v>
      </c>
      <c r="SF37">
        <f>IFERROR(__xludf.DUMMYFUNCTION("""COMPUTED_VALUE"""),0.0)</f>
        <v>0</v>
      </c>
      <c r="SG37">
        <f>IFERROR(__xludf.DUMMYFUNCTION("""COMPUTED_VALUE"""),0.0)</f>
        <v>0</v>
      </c>
      <c r="SH37">
        <f>IFERROR(__xludf.DUMMYFUNCTION("""COMPUTED_VALUE"""),0.0)</f>
        <v>0</v>
      </c>
      <c r="SI37">
        <f>IFERROR(__xludf.DUMMYFUNCTION("""COMPUTED_VALUE"""),0.0)</f>
        <v>0</v>
      </c>
      <c r="SJ37">
        <f>IFERROR(__xludf.DUMMYFUNCTION("""COMPUTED_VALUE"""),0.0)</f>
        <v>0</v>
      </c>
      <c r="SK37">
        <f>IFERROR(__xludf.DUMMYFUNCTION("""COMPUTED_VALUE"""),0.0)</f>
        <v>0</v>
      </c>
      <c r="SL37">
        <f>IFERROR(__xludf.DUMMYFUNCTION("""COMPUTED_VALUE"""),0.0)</f>
        <v>0</v>
      </c>
      <c r="SM37">
        <f>IFERROR(__xludf.DUMMYFUNCTION("""COMPUTED_VALUE"""),0.0)</f>
        <v>0</v>
      </c>
      <c r="SN37">
        <f>IFERROR(__xludf.DUMMYFUNCTION("""COMPUTED_VALUE"""),0.0)</f>
        <v>0</v>
      </c>
      <c r="SO37">
        <f>IFERROR(__xludf.DUMMYFUNCTION("""COMPUTED_VALUE"""),0.0)</f>
        <v>0</v>
      </c>
      <c r="SP37">
        <f>IFERROR(__xludf.DUMMYFUNCTION("""COMPUTED_VALUE"""),0.0)</f>
        <v>0</v>
      </c>
      <c r="SQ37">
        <f>IFERROR(__xludf.DUMMYFUNCTION("""COMPUTED_VALUE"""),0.0)</f>
        <v>0</v>
      </c>
      <c r="SR37">
        <f>IFERROR(__xludf.DUMMYFUNCTION("""COMPUTED_VALUE"""),0.0)</f>
        <v>0</v>
      </c>
      <c r="SS37">
        <f>IFERROR(__xludf.DUMMYFUNCTION("""COMPUTED_VALUE"""),0.0)</f>
        <v>0</v>
      </c>
      <c r="ST37">
        <f>IFERROR(__xludf.DUMMYFUNCTION("""COMPUTED_VALUE"""),0.0)</f>
        <v>0</v>
      </c>
      <c r="SU37">
        <f>IFERROR(__xludf.DUMMYFUNCTION("""COMPUTED_VALUE"""),0.0)</f>
        <v>0</v>
      </c>
      <c r="SV37">
        <f>IFERROR(__xludf.DUMMYFUNCTION("""COMPUTED_VALUE"""),0.0)</f>
        <v>0</v>
      </c>
      <c r="SW37">
        <f>IFERROR(__xludf.DUMMYFUNCTION("""COMPUTED_VALUE"""),0.0)</f>
        <v>0</v>
      </c>
      <c r="SX37">
        <f>IFERROR(__xludf.DUMMYFUNCTION("""COMPUTED_VALUE"""),0.0)</f>
        <v>0</v>
      </c>
      <c r="SY37">
        <f>IFERROR(__xludf.DUMMYFUNCTION("""COMPUTED_VALUE"""),0.0)</f>
        <v>0</v>
      </c>
      <c r="SZ37">
        <f>IFERROR(__xludf.DUMMYFUNCTION("""COMPUTED_VALUE"""),0.0)</f>
        <v>0</v>
      </c>
      <c r="TA37">
        <f>IFERROR(__xludf.DUMMYFUNCTION("""COMPUTED_VALUE"""),0.0)</f>
        <v>0</v>
      </c>
      <c r="TB37">
        <f>IFERROR(__xludf.DUMMYFUNCTION("""COMPUTED_VALUE"""),0.0)</f>
        <v>0</v>
      </c>
      <c r="TC37">
        <f>IFERROR(__xludf.DUMMYFUNCTION("""COMPUTED_VALUE"""),0.0)</f>
        <v>0</v>
      </c>
    </row>
  </sheetData>
  <drawing r:id="rId1"/>
</worksheet>
</file>